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940" activeTab="0"/>
  </bookViews>
  <sheets>
    <sheet name="компьютер" sheetId="1" r:id="rId1"/>
  </sheets>
  <definedNames>
    <definedName name="_xlnm.Print_Area" localSheetId="0">'компьютер'!$A$1:$N$161</definedName>
  </definedNames>
  <calcPr fullCalcOnLoad="1"/>
</workbook>
</file>

<file path=xl/sharedStrings.xml><?xml version="1.0" encoding="utf-8"?>
<sst xmlns="http://schemas.openxmlformats.org/spreadsheetml/2006/main" count="266" uniqueCount="83">
  <si>
    <t>Таблица 1</t>
  </si>
  <si>
    <t xml:space="preserve">на поставку стандартных товаров без дополнительной комплектации и сопутствующих услуг, работ </t>
  </si>
  <si>
    <r>
      <t xml:space="preserve">Способ размещения заказа </t>
    </r>
    <r>
      <rPr>
        <b/>
        <u val="single"/>
        <sz val="12"/>
        <rFont val="Times New Roman"/>
        <family val="1"/>
      </rPr>
      <t>запрос котировок</t>
    </r>
  </si>
  <si>
    <t>Категории</t>
  </si>
  <si>
    <t>Цены/ поставщики</t>
  </si>
  <si>
    <t>Начальная  цена</t>
  </si>
  <si>
    <t>Наименование</t>
  </si>
  <si>
    <t>Х</t>
  </si>
  <si>
    <t xml:space="preserve">Кол-во ед. товара </t>
  </si>
  <si>
    <t>Модель,</t>
  </si>
  <si>
    <t>производитель</t>
  </si>
  <si>
    <t>Итого</t>
  </si>
  <si>
    <t>Цена за ед. товара**</t>
  </si>
  <si>
    <t>ИТОГО товары</t>
  </si>
  <si>
    <t>Стоимость доставки**</t>
  </si>
  <si>
    <t>ИТОГО</t>
  </si>
  <si>
    <t>с доставкой</t>
  </si>
  <si>
    <t>Даты сбора данных</t>
  </si>
  <si>
    <t>Срок действия цен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</si>
  <si>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</si>
  <si>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</si>
  <si>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</si>
  <si>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</si>
  <si>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</si>
  <si>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</si>
  <si>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</si>
  <si>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 xml:space="preserve">Средняя </t>
  </si>
  <si>
    <t>16.09.09</t>
  </si>
  <si>
    <t>1 мес.</t>
  </si>
  <si>
    <t>2мес.</t>
  </si>
  <si>
    <t>2мес</t>
  </si>
  <si>
    <t>товара и тех. хар-ки</t>
  </si>
  <si>
    <t>ООО "Школа РУ"</t>
  </si>
  <si>
    <t>ООО "Лидер"</t>
  </si>
  <si>
    <t>"ОлСпорт"</t>
  </si>
  <si>
    <t>Форма волейбольная</t>
  </si>
  <si>
    <t>Костюм</t>
  </si>
  <si>
    <t>Футболка</t>
  </si>
  <si>
    <t>Россия г. Екатеринбург,ул. Пушкина, 8</t>
  </si>
  <si>
    <t>Брюки</t>
  </si>
  <si>
    <r>
      <t>Спортивный (парадный). Состоит из куртки и брюк. Материал 100% полиэстер, подклад 100% хлопок.
 Куртка прямого силуэта, с застежкой на молнии,   двумя боковыми карманами на молнии, с капюшоном. По низу куртки и рукава  пришита  ткань-резинка на ширину 5см в цветную полоску. Цвет полосок  черный, белый. Ширина полоски 2,5см.
Брюки прямого покроя с карманами. Ширина брючин по низу регулируется молниями.
Цвет костюма черный, по длине  рукава и брючинам полоски белые в количестве трех штук. 
Костюм фабричного пошива, в полиэтиленовой упаковке,    этикеткой  фабрики, указанием размера и состава ткани.
Размер  42-44  4 штуки
44-46 5 штук
46-48 5 штук
48-50 4 штуки
50-52   2 штуки</t>
    </r>
    <r>
      <rPr>
        <sz val="12"/>
        <rFont val="Times New Roman"/>
        <family val="1"/>
      </rPr>
      <t xml:space="preserve">
</t>
    </r>
  </si>
  <si>
    <r>
      <t xml:space="preserve">Для  занятий пауэрлифтингом, бесшовная.  Ткань 100% хлопок. Силуэт приталенный, рукав короткий.  На спине рисунок  «спортсмен с штангой»., на груди надпись « пауэрлифтинг» на английском языке, буквы черным цветом. Каждая футболка упакована в полиэтиленовый пакет фабрики изготовителя. На каждой футболке этикетка с указанием состава ткани, размера и фабрики изготовителя. Цвет: желтый.
Размер 46-48   5 штуки
44-46 5 штуки
42-44 4 штуки
48-50 4 штуки 
50-52   2 штуки             </t>
    </r>
    <r>
      <rPr>
        <sz val="12"/>
        <rFont val="Times New Roman"/>
        <family val="1"/>
      </rPr>
      <t xml:space="preserve">
</t>
    </r>
  </si>
  <si>
    <t>Куртка</t>
  </si>
  <si>
    <t>Купальник</t>
  </si>
  <si>
    <t>Форма футбольная</t>
  </si>
  <si>
    <t xml:space="preserve">Комплект: футболка, трусы, гетры. Футболка – с воротничком, материал 100% полиэстер, цвет белый, рукав короткий. На груди с правой стороны логотип футбольного мяча. Размер 40-42. Трусы- материал полиэстер 100%, цвет черный размер 40-42
Гетры- цвет черный с белой полоской по краю резинки. Размер 23.
Комплект фабричного пошива. Каждый комплект упакован в полиэтиленовый пакет с этикеткой фабрики пошива с указанием размера и состава ткани.
</t>
  </si>
  <si>
    <t>Перчатки</t>
  </si>
  <si>
    <t xml:space="preserve">Боксерские,  изготовлены из натуральной кожи. Цвет комбинированный синий с белым 4 пары. На запястье рукава застежка на липучке. На перчатке печать фирмы изготовителя, такая же печать по окантовке перчатки около застежки. Печать, которая является допуском  к международным соревнованиям.  Каждая пара перчаток упакована в полиэтиленовый пакет производителя. Внутри пакета инструкция по уходу и описание состава материала. Номер артикула  на перчатках совпадающий с артикулом в инструкции. Внутри перчаток вшит ярлык с указанием состава материала.
Размер: 10 унц.
</t>
  </si>
  <si>
    <t>Пакистан, фирма "Грин Хил"</t>
  </si>
  <si>
    <t>Сетка</t>
  </si>
  <si>
    <t xml:space="preserve">Футбольная 4м*10,5м*1,5м В комплект сетки входит 2 штуки с гасителем белого цвета. Сшита из капроновой  крученой   нити. Толщина нити 2мм/2,2мм/3,1мм. Размер ячейки – 40*100мм Сетка в упаковке производителя, в упаковке инструкция с указанием состава нити, размера сетки.
</t>
  </si>
  <si>
    <t>Защита нагрудная</t>
  </si>
  <si>
    <t xml:space="preserve">Женская. Служит для защиты области груди. Внутри  вставка из полиуретана, материал трикотаж + хлопок. Крепления на резинках и липучке. Размер –S, M. Каждая защита в упаковке производителя с указанием состава материала, размера.
</t>
  </si>
  <si>
    <t>Секундомер</t>
  </si>
  <si>
    <t xml:space="preserve">Электронный спортивный 3х кнопочный. На дисплее – часы, минуты, секунды и десятые. Суточный ход при (25+5) С не более+1,0с. Дискретность отсчета времени- 0,01с. Максимальный объем счета -9ч 59 мин. 59,99 сек. Запоминаются 10 промежуточных результатов. Корпус металлический. Каждый секундомер упакован в упаковку производителя с инструкцией  по назначению и описанием характеристики.
</t>
  </si>
  <si>
    <t>Колодки стартовые</t>
  </si>
  <si>
    <t>Мяч</t>
  </si>
  <si>
    <t xml:space="preserve">Набивной,  изготовлен из натуральной кожи толщиной 2мм. Цвет синий, состоит из 9 панелий. Внутри мяча наполнитель из резиновой крошки. Вес  мяча 1кг-2шт, 2кг-2шт, 3кг -2шт. 4кг-2 шт, 5кг -2шт. Каждый мяч в упаковке производителя, с инструкцией состава материала и уход за ней. 
</t>
  </si>
  <si>
    <t>Скакалка</t>
  </si>
  <si>
    <t xml:space="preserve">Шнур резиновый  диаметр -5мм; Длина:3м-15штук, длина: 2,85 -15 штук Ручки пластиковые. Каждая скакалка упакована в пластмассовый футляр с этикеткой на которой указан размер скакалки.
</t>
  </si>
  <si>
    <t>Утяжелители</t>
  </si>
  <si>
    <t xml:space="preserve">Для  рук и ног, прорезиненные. Предназначены  для выполнения упражнений с отягощениями в единоборствах, в аэробике и других видах спорта. Утяжелители надежно крепятся и изменяют размер при помощи двух липучек. Внутри песок или соль.  
Для рук :
Вес 1 пара  – 5 кг, 2 пары - 7 кг; 2 пары – 10кг.
Для ног:
Вес 1 пара  – 5 кг, 2 пары - 7 кг; 2 пары – 10кг. 
</t>
  </si>
  <si>
    <t xml:space="preserve">Для  игры в большой теннис.  Цвет желто- зеленый.  Размер стандартный. Мячи упакованы по 3шт в коробке с инструкцией по применению мяча.
</t>
  </si>
  <si>
    <t>Сетка баскетбольная</t>
  </si>
  <si>
    <t xml:space="preserve">Ручная вязка, длинной  0,55м, толщина нити 4мм – полиамид, цвет синий, красный  белый. Каждая пара сеток упакована в пакет изготовителя с описанием состава нити и толщины.
</t>
  </si>
  <si>
    <t>Шлем</t>
  </si>
  <si>
    <t xml:space="preserve">Защитный, боксерский. Изготовлен из натуральной кожи. Цвет красный. Застежка на подбородке липучка. Спереди шлема вставка белого цвета формы квадрата, на которой стоит печать производителя,  что является допуском к международным соревнованиям. Сверху шлема соединение из ремней. Каждый шлем упакован в полиэтиленовый пакет с инструкцией по уходу и описанием состава материала.
</t>
  </si>
  <si>
    <t>Шиповки</t>
  </si>
  <si>
    <t xml:space="preserve">Спортивная обувь для занятий легкой атлетикой. Верх обуви выполнен из натуральной кожи с полиуретаном и высококачественного нейлона. Декоративные элементы отделки – усиленные ремни для дополнительной жесткости. Специальная полимерная подошва в носочной части с шестью сменными шипами. Промежуточная подошва выполнена из формованного этиленилацетата, что делает ее легкой и упругой. Внешняя подошва выполнена из износостойкой углеродной резины. Несъемная двухслойная стелька.
Размер 41.
Обувь упакована в упаковку производителя с инструкцией по уходу и указанием состава материала.
</t>
  </si>
  <si>
    <t>10.11.2011г</t>
  </si>
  <si>
    <t>10.11.2011г.</t>
  </si>
  <si>
    <t>Дата составления сводной  таблицы: 21.11.2011г.</t>
  </si>
  <si>
    <t>Директор МБУ ДОД ДЮСШ «Смена»                                                 Лепешкин А. А.</t>
  </si>
  <si>
    <t xml:space="preserve">                        </t>
  </si>
  <si>
    <t xml:space="preserve">Обоснование начальной (максимальной) цены контракта </t>
  </si>
  <si>
    <r>
      <t xml:space="preserve">Комплект- футболка, велосипедки.
Футболка с воротничком,  материал – полиэстр40%, хлопок 60%,шорты материал-90% хлопок,10%-эластин. На футболке на левой стороне полочке логотип  (волейбольный мяч). Впереди и сзади номер и наименование  города-«Югорск». Цвет –футболки: комбинированный  (красный с черным )  рукав короткий.  Велосипедки– черные  Размер: L – 10 ком., XL – 4 ком., М – 6 ком.
Футболка 
Номер : № с1 по 20                                                                                                 
Комплект фабричного пошива, упакован в полиэтиленовый пакет с этикеткой фабрики, указанием размера и составом ткани.
</t>
    </r>
    <r>
      <rPr>
        <sz val="12"/>
        <rFont val="Times New Roman"/>
        <family val="1"/>
      </rPr>
      <t xml:space="preserve">
</t>
    </r>
  </si>
  <si>
    <t xml:space="preserve">Мужская, для занятий лыжным спортом. Изготовлена из ветрозащитной ткани. По краю низа и рукавов окантовка со степенью отражения света 360э. По краю низа внутри окантовки находится регулировка в виде шнурка. Сбоку слева на груди расположен потайной карман. Куртка на утепленной основе. Цвет куртки комбинированный зеленый с желтыми вставками по бокам. На вставках расположены зоны для вентиляции в виде сетки. Застежка на молнии. Куртка упакована в полиэтиленовый пакет изготовителя с этикеткой,  на которой указан размер, изготовитель, состав ткани и уход за ней.
Размер: 1шт – L
              3шт – М
              3 шт – S
              1 шт – ХS
</t>
  </si>
  <si>
    <r>
      <t>Мужские , для занятий лыжным спортом. Изготовлены  из эластичной ветрозащитной , светоотражающей и водоотталкивающей ткани. Эластичные вставки на спине и бедрах. Мягкая сетчатая подкладка, два боковых кармана, боковая молния на коленях. Отстегивающие подтяжки. На  утепляющей подкладке. Цвет брюк черный.
Размер: 1шт – L
              3шт – М
              3шт – S
              1 шт – ХS
Брюки каждые упакованы в полиэтиленовый пакет изготовителя с этикеткой,  на которой указан состав ткани, размер и производитель.</t>
    </r>
    <r>
      <rPr>
        <sz val="12"/>
        <rFont val="Times New Roman"/>
        <family val="1"/>
      </rPr>
      <t xml:space="preserve">
</t>
    </r>
  </si>
  <si>
    <t xml:space="preserve">Гимнастический, тренировочный, для занятий аэробики. Материал лайкра  комбинированная с сеткой. Купальник расписан стразами. Цвет купальника: разные яркие 8 цветов.
Размер  30-32  - 5шт., 34-36  - 5 шт., 38-40  - 10 шт., 40-42  - 10 шт..
</t>
  </si>
  <si>
    <t xml:space="preserve">Размер 435*235*24мм
</t>
  </si>
  <si>
    <t>г. Екатеринбург ул.Кулибина 2,   тел. (343) 379-22-59 каталог 2011 года</t>
  </si>
  <si>
    <t>г. Екатеринбург ул. Первомайская 109,                           тел. (343) 220 каталог 2011 года</t>
  </si>
  <si>
    <t>г. Екатеринбург ул. Белинского 258 тел. 8-343-269-14-45 каталог 2011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</si>
</sst>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41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" fontId="1" fillId="0" borderId="4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view="pageBreakPreview" zoomScale="85" zoomScaleNormal="75" zoomScaleSheetLayoutView="85" zoomScalePageLayoutView="0" workbookViewId="0" topLeftCell="A139">
      <selection activeCell="A157" sqref="A157:N157"/>
    </sheetView>
  </sheetViews>
  <sheetFormatPr defaultColWidth="9.00390625" defaultRowHeight="12.75"/>
  <cols>
    <col min="1" max="1" width="10.125" style="0" customWidth="1"/>
    <col min="2" max="2" width="17.00390625" style="0" customWidth="1"/>
    <col min="4" max="4" width="11.75390625" style="0" customWidth="1"/>
    <col min="6" max="6" width="12.25390625" style="0" customWidth="1"/>
    <col min="8" max="8" width="10.25390625" style="0" customWidth="1"/>
    <col min="9" max="10" width="8.875" style="0" hidden="1" customWidth="1"/>
    <col min="11" max="11" width="6.375" style="0" customWidth="1"/>
    <col min="12" max="12" width="16.375" style="0" customWidth="1"/>
    <col min="13" max="13" width="7.00390625" style="0" customWidth="1"/>
    <col min="14" max="14" width="26.75390625" style="0" customWidth="1"/>
  </cols>
  <sheetData>
    <row r="1" spans="1:14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ht="9.75" customHeight="1">
      <c r="A4" s="2"/>
    </row>
    <row r="5" spans="1:14" ht="15.75">
      <c r="A5" s="90" t="s">
        <v>73</v>
      </c>
      <c r="B5" s="90"/>
      <c r="C5" s="90"/>
      <c r="D5" s="90"/>
      <c r="E5" s="90"/>
      <c r="F5" s="90"/>
      <c r="J5" s="89" t="s">
        <v>2</v>
      </c>
      <c r="K5" s="89"/>
      <c r="L5" s="89"/>
      <c r="M5" s="89"/>
      <c r="N5" s="89"/>
    </row>
    <row r="6" ht="16.5" thickBot="1">
      <c r="A6" s="1"/>
    </row>
    <row r="7" spans="1:14" ht="21.75" customHeight="1" thickTop="1">
      <c r="A7" s="91" t="s">
        <v>3</v>
      </c>
      <c r="B7" s="92"/>
      <c r="C7" s="92" t="s">
        <v>4</v>
      </c>
      <c r="D7" s="96"/>
      <c r="E7" s="96"/>
      <c r="F7" s="96"/>
      <c r="G7" s="96"/>
      <c r="H7" s="96"/>
      <c r="I7" s="96"/>
      <c r="J7" s="96"/>
      <c r="K7" s="92" t="s">
        <v>26</v>
      </c>
      <c r="L7" s="92"/>
      <c r="M7" s="92"/>
      <c r="N7" s="43" t="s">
        <v>5</v>
      </c>
    </row>
    <row r="8" spans="1:14" ht="13.5" customHeight="1">
      <c r="A8" s="93"/>
      <c r="B8" s="87"/>
      <c r="C8" s="87">
        <v>1</v>
      </c>
      <c r="D8" s="87"/>
      <c r="E8" s="86">
        <v>2</v>
      </c>
      <c r="F8" s="86"/>
      <c r="G8" s="86">
        <v>3</v>
      </c>
      <c r="H8" s="86"/>
      <c r="I8" s="86">
        <v>4</v>
      </c>
      <c r="J8" s="86"/>
      <c r="K8" s="87"/>
      <c r="L8" s="87"/>
      <c r="M8" s="87"/>
      <c r="N8" s="44"/>
    </row>
    <row r="9" spans="1:14" ht="6" customHeight="1">
      <c r="A9" s="94"/>
      <c r="B9" s="95"/>
      <c r="C9" s="87"/>
      <c r="D9" s="87"/>
      <c r="E9" s="86"/>
      <c r="F9" s="86"/>
      <c r="G9" s="86"/>
      <c r="H9" s="86"/>
      <c r="I9" s="86"/>
      <c r="J9" s="86"/>
      <c r="K9" s="87"/>
      <c r="L9" s="87"/>
      <c r="M9" s="87"/>
      <c r="N9" s="45"/>
    </row>
    <row r="10" spans="1:14" ht="18" customHeight="1">
      <c r="A10" s="31" t="s">
        <v>6</v>
      </c>
      <c r="B10" s="32"/>
      <c r="C10" s="33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10"/>
    </row>
    <row r="11" spans="1:14" ht="125.25" customHeight="1">
      <c r="A11" s="31" t="s">
        <v>31</v>
      </c>
      <c r="B11" s="36"/>
      <c r="C11" s="97" t="s">
        <v>75</v>
      </c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5"/>
    </row>
    <row r="12" spans="1:14" ht="18" customHeight="1">
      <c r="A12" s="17" t="s">
        <v>8</v>
      </c>
      <c r="B12" s="18"/>
      <c r="C12" s="19">
        <v>20</v>
      </c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5" t="s">
        <v>7</v>
      </c>
    </row>
    <row r="13" spans="1:14" ht="18" customHeight="1">
      <c r="A13" s="22" t="s">
        <v>9</v>
      </c>
      <c r="B13" s="23"/>
      <c r="C13" s="24" t="s">
        <v>38</v>
      </c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30" t="s">
        <v>7</v>
      </c>
    </row>
    <row r="14" spans="1:14" ht="18" customHeight="1">
      <c r="A14" s="17" t="s">
        <v>10</v>
      </c>
      <c r="B14" s="18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9"/>
      <c r="N14" s="30"/>
    </row>
    <row r="15" spans="1:14" ht="18" customHeight="1">
      <c r="A15" s="15" t="s">
        <v>12</v>
      </c>
      <c r="B15" s="16"/>
      <c r="C15" s="11">
        <v>900</v>
      </c>
      <c r="D15" s="11"/>
      <c r="E15" s="11">
        <v>912.5</v>
      </c>
      <c r="F15" s="11"/>
      <c r="G15" s="11">
        <v>925</v>
      </c>
      <c r="H15" s="11"/>
      <c r="I15" s="11"/>
      <c r="J15" s="11"/>
      <c r="K15" s="12">
        <f>(G15+E15+C15)/3</f>
        <v>912.5</v>
      </c>
      <c r="L15" s="12"/>
      <c r="M15" s="12"/>
      <c r="N15" s="9">
        <f>K15</f>
        <v>912.5</v>
      </c>
    </row>
    <row r="16" spans="1:14" ht="16.5" customHeight="1">
      <c r="A16" s="13" t="s">
        <v>11</v>
      </c>
      <c r="B16" s="14"/>
      <c r="C16" s="11">
        <f>C15*C12</f>
        <v>18000</v>
      </c>
      <c r="D16" s="11"/>
      <c r="E16" s="11">
        <f>E15*C12</f>
        <v>18250</v>
      </c>
      <c r="F16" s="11"/>
      <c r="G16" s="11">
        <f>G15*C12</f>
        <v>18500</v>
      </c>
      <c r="H16" s="11"/>
      <c r="I16" s="11"/>
      <c r="J16" s="11"/>
      <c r="K16" s="12">
        <f>(C16+E16+G16)/3</f>
        <v>18250</v>
      </c>
      <c r="L16" s="12"/>
      <c r="M16" s="12"/>
      <c r="N16" s="9">
        <f>N15*C12</f>
        <v>18250</v>
      </c>
    </row>
    <row r="17" spans="1:14" ht="18" customHeight="1">
      <c r="A17" s="31" t="s">
        <v>6</v>
      </c>
      <c r="B17" s="32"/>
      <c r="C17" s="33" t="s">
        <v>36</v>
      </c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10"/>
    </row>
    <row r="18" spans="1:14" ht="182.25" customHeight="1">
      <c r="A18" s="31" t="s">
        <v>31</v>
      </c>
      <c r="B18" s="36"/>
      <c r="C18" s="97" t="s">
        <v>40</v>
      </c>
      <c r="D18" s="38"/>
      <c r="E18" s="38"/>
      <c r="F18" s="38"/>
      <c r="G18" s="38"/>
      <c r="H18" s="38"/>
      <c r="I18" s="38"/>
      <c r="J18" s="38"/>
      <c r="K18" s="38"/>
      <c r="L18" s="38"/>
      <c r="M18" s="39"/>
      <c r="N18" s="5"/>
    </row>
    <row r="19" spans="1:14" ht="18" customHeight="1">
      <c r="A19" s="17" t="s">
        <v>8</v>
      </c>
      <c r="B19" s="18"/>
      <c r="C19" s="19">
        <v>20</v>
      </c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5" t="s">
        <v>7</v>
      </c>
    </row>
    <row r="20" spans="1:14" ht="18" customHeight="1">
      <c r="A20" s="22" t="s">
        <v>9</v>
      </c>
      <c r="B20" s="23"/>
      <c r="C20" s="24" t="s">
        <v>38</v>
      </c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30" t="s">
        <v>7</v>
      </c>
    </row>
    <row r="21" spans="1:14" ht="18" customHeight="1">
      <c r="A21" s="17" t="s">
        <v>10</v>
      </c>
      <c r="B21" s="18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0"/>
    </row>
    <row r="22" spans="1:14" ht="18" customHeight="1">
      <c r="A22" s="15" t="s">
        <v>12</v>
      </c>
      <c r="B22" s="16"/>
      <c r="C22" s="11">
        <v>3000</v>
      </c>
      <c r="D22" s="11"/>
      <c r="E22" s="11">
        <v>2900</v>
      </c>
      <c r="F22" s="11"/>
      <c r="G22" s="11">
        <v>2800</v>
      </c>
      <c r="H22" s="11"/>
      <c r="I22" s="11"/>
      <c r="J22" s="11"/>
      <c r="K22" s="12">
        <f>(C22+E22+G22)/3</f>
        <v>2900</v>
      </c>
      <c r="L22" s="12"/>
      <c r="M22" s="12"/>
      <c r="N22" s="9">
        <f>K22</f>
        <v>2900</v>
      </c>
    </row>
    <row r="23" spans="1:14" ht="16.5" customHeight="1">
      <c r="A23" s="13" t="s">
        <v>11</v>
      </c>
      <c r="B23" s="14"/>
      <c r="C23" s="11">
        <f>C22*C19</f>
        <v>60000</v>
      </c>
      <c r="D23" s="11"/>
      <c r="E23" s="11">
        <f>E22*C19</f>
        <v>58000</v>
      </c>
      <c r="F23" s="11"/>
      <c r="G23" s="11">
        <f>G22*C19</f>
        <v>56000</v>
      </c>
      <c r="H23" s="11"/>
      <c r="I23" s="11"/>
      <c r="J23" s="11"/>
      <c r="K23" s="12">
        <f>(C23+E23+G23)/3</f>
        <v>58000</v>
      </c>
      <c r="L23" s="12"/>
      <c r="M23" s="12"/>
      <c r="N23" s="9">
        <f>N22*C19</f>
        <v>58000</v>
      </c>
    </row>
    <row r="24" spans="1:14" ht="18" customHeight="1">
      <c r="A24" s="31" t="s">
        <v>6</v>
      </c>
      <c r="B24" s="32"/>
      <c r="C24" s="33" t="s">
        <v>37</v>
      </c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10"/>
    </row>
    <row r="25" spans="1:14" ht="126" customHeight="1">
      <c r="A25" s="31" t="s">
        <v>31</v>
      </c>
      <c r="B25" s="36"/>
      <c r="C25" s="97" t="s">
        <v>41</v>
      </c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5"/>
    </row>
    <row r="26" spans="1:14" ht="18" customHeight="1">
      <c r="A26" s="17" t="s">
        <v>8</v>
      </c>
      <c r="B26" s="18"/>
      <c r="C26" s="19">
        <v>20</v>
      </c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5" t="s">
        <v>7</v>
      </c>
    </row>
    <row r="27" spans="1:14" ht="18" customHeight="1">
      <c r="A27" s="22" t="s">
        <v>9</v>
      </c>
      <c r="B27" s="23"/>
      <c r="C27" s="24" t="s">
        <v>38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30" t="s">
        <v>7</v>
      </c>
    </row>
    <row r="28" spans="1:14" ht="18" customHeight="1">
      <c r="A28" s="17" t="s">
        <v>10</v>
      </c>
      <c r="B28" s="18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30"/>
    </row>
    <row r="29" spans="1:14" ht="18" customHeight="1">
      <c r="A29" s="15" t="s">
        <v>12</v>
      </c>
      <c r="B29" s="16"/>
      <c r="C29" s="11">
        <v>700</v>
      </c>
      <c r="D29" s="11"/>
      <c r="E29" s="11">
        <v>600</v>
      </c>
      <c r="F29" s="11"/>
      <c r="G29" s="11">
        <v>500</v>
      </c>
      <c r="H29" s="11"/>
      <c r="I29" s="11"/>
      <c r="J29" s="11"/>
      <c r="K29" s="12">
        <f>(C29+E29+G29)/3</f>
        <v>600</v>
      </c>
      <c r="L29" s="12"/>
      <c r="M29" s="12"/>
      <c r="N29" s="9">
        <f>K29</f>
        <v>600</v>
      </c>
    </row>
    <row r="30" spans="1:14" ht="16.5" customHeight="1">
      <c r="A30" s="13" t="s">
        <v>11</v>
      </c>
      <c r="B30" s="14"/>
      <c r="C30" s="11">
        <f>C29*C26</f>
        <v>14000</v>
      </c>
      <c r="D30" s="11"/>
      <c r="E30" s="11">
        <f>E29*C26</f>
        <v>12000</v>
      </c>
      <c r="F30" s="11"/>
      <c r="G30" s="11">
        <f>G29*C26</f>
        <v>10000</v>
      </c>
      <c r="H30" s="11"/>
      <c r="I30" s="11"/>
      <c r="J30" s="11"/>
      <c r="K30" s="12">
        <f>(C30+E30+G30)/3</f>
        <v>12000</v>
      </c>
      <c r="L30" s="12"/>
      <c r="M30" s="12"/>
      <c r="N30" s="9">
        <f>N29*C26</f>
        <v>12000</v>
      </c>
    </row>
    <row r="31" spans="1:14" ht="18" customHeight="1">
      <c r="A31" s="31" t="s">
        <v>6</v>
      </c>
      <c r="B31" s="32"/>
      <c r="C31" s="33" t="s">
        <v>42</v>
      </c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10"/>
    </row>
    <row r="32" spans="1:14" ht="177.75" customHeight="1">
      <c r="A32" s="31" t="s">
        <v>31</v>
      </c>
      <c r="B32" s="36"/>
      <c r="C32" s="37" t="s">
        <v>76</v>
      </c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5"/>
    </row>
    <row r="33" spans="1:14" ht="18" customHeight="1">
      <c r="A33" s="17" t="s">
        <v>8</v>
      </c>
      <c r="B33" s="18"/>
      <c r="C33" s="19">
        <v>8</v>
      </c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5" t="s">
        <v>7</v>
      </c>
    </row>
    <row r="34" spans="1:14" ht="18" customHeight="1">
      <c r="A34" s="22" t="s">
        <v>9</v>
      </c>
      <c r="B34" s="23"/>
      <c r="C34" s="24" t="s">
        <v>38</v>
      </c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30" t="s">
        <v>7</v>
      </c>
    </row>
    <row r="35" spans="1:14" ht="18" customHeight="1">
      <c r="A35" s="17" t="s">
        <v>10</v>
      </c>
      <c r="B35" s="18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30"/>
    </row>
    <row r="36" spans="1:14" ht="18" customHeight="1">
      <c r="A36" s="15" t="s">
        <v>12</v>
      </c>
      <c r="B36" s="16"/>
      <c r="C36" s="11">
        <v>2400</v>
      </c>
      <c r="D36" s="11"/>
      <c r="E36" s="11">
        <v>2500</v>
      </c>
      <c r="F36" s="11"/>
      <c r="G36" s="11">
        <v>2600</v>
      </c>
      <c r="H36" s="11"/>
      <c r="I36" s="11"/>
      <c r="J36" s="11"/>
      <c r="K36" s="12">
        <f>(C36+E36+G36)/3</f>
        <v>2500</v>
      </c>
      <c r="L36" s="12"/>
      <c r="M36" s="12"/>
      <c r="N36" s="9">
        <f>K36</f>
        <v>2500</v>
      </c>
    </row>
    <row r="37" spans="1:14" ht="16.5" customHeight="1">
      <c r="A37" s="13" t="s">
        <v>11</v>
      </c>
      <c r="B37" s="14"/>
      <c r="C37" s="11">
        <f>C36*C33</f>
        <v>19200</v>
      </c>
      <c r="D37" s="11"/>
      <c r="E37" s="11">
        <f>E36*C33</f>
        <v>20000</v>
      </c>
      <c r="F37" s="11"/>
      <c r="G37" s="11">
        <f>G36*C33</f>
        <v>20800</v>
      </c>
      <c r="H37" s="11"/>
      <c r="I37" s="11"/>
      <c r="J37" s="11"/>
      <c r="K37" s="12">
        <f>(C37+E37+G37)/3</f>
        <v>20000</v>
      </c>
      <c r="L37" s="12"/>
      <c r="M37" s="12"/>
      <c r="N37" s="9">
        <f>N36*C33</f>
        <v>20000</v>
      </c>
    </row>
    <row r="38" spans="1:14" ht="18" customHeight="1">
      <c r="A38" s="31" t="s">
        <v>6</v>
      </c>
      <c r="B38" s="32"/>
      <c r="C38" s="33" t="s">
        <v>39</v>
      </c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10"/>
    </row>
    <row r="39" spans="1:14" ht="123" customHeight="1">
      <c r="A39" s="31" t="s">
        <v>31</v>
      </c>
      <c r="B39" s="36"/>
      <c r="C39" s="97" t="s">
        <v>77</v>
      </c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5"/>
    </row>
    <row r="40" spans="1:14" ht="18" customHeight="1">
      <c r="A40" s="17" t="s">
        <v>8</v>
      </c>
      <c r="B40" s="18"/>
      <c r="C40" s="19">
        <v>8</v>
      </c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5" t="s">
        <v>7</v>
      </c>
    </row>
    <row r="41" spans="1:14" ht="18" customHeight="1">
      <c r="A41" s="22" t="s">
        <v>9</v>
      </c>
      <c r="B41" s="23"/>
      <c r="C41" s="24" t="s">
        <v>38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30" t="s">
        <v>7</v>
      </c>
    </row>
    <row r="42" spans="1:14" ht="18" customHeight="1">
      <c r="A42" s="17" t="s">
        <v>10</v>
      </c>
      <c r="B42" s="18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30"/>
    </row>
    <row r="43" spans="1:14" ht="18" customHeight="1">
      <c r="A43" s="15" t="s">
        <v>12</v>
      </c>
      <c r="B43" s="16"/>
      <c r="C43" s="11">
        <v>3200</v>
      </c>
      <c r="D43" s="11"/>
      <c r="E43" s="11">
        <v>3000</v>
      </c>
      <c r="F43" s="11"/>
      <c r="G43" s="11">
        <v>2800</v>
      </c>
      <c r="H43" s="11"/>
      <c r="I43" s="11"/>
      <c r="J43" s="11"/>
      <c r="K43" s="12">
        <f>(C43+E43+G43)/3</f>
        <v>3000</v>
      </c>
      <c r="L43" s="12"/>
      <c r="M43" s="12"/>
      <c r="N43" s="9">
        <f>K43</f>
        <v>3000</v>
      </c>
    </row>
    <row r="44" spans="1:14" ht="16.5" customHeight="1">
      <c r="A44" s="13" t="s">
        <v>11</v>
      </c>
      <c r="B44" s="14"/>
      <c r="C44" s="11">
        <f>C43*C40</f>
        <v>25600</v>
      </c>
      <c r="D44" s="11"/>
      <c r="E44" s="11">
        <f>E43*C40</f>
        <v>24000</v>
      </c>
      <c r="F44" s="11"/>
      <c r="G44" s="11">
        <f>G43*C40</f>
        <v>22400</v>
      </c>
      <c r="H44" s="11"/>
      <c r="I44" s="11"/>
      <c r="J44" s="11"/>
      <c r="K44" s="12">
        <f>(C44+E44+G44)/3</f>
        <v>24000</v>
      </c>
      <c r="L44" s="12"/>
      <c r="M44" s="12"/>
      <c r="N44" s="9">
        <f>N43*C40</f>
        <v>24000</v>
      </c>
    </row>
    <row r="45" spans="1:14" ht="18" customHeight="1">
      <c r="A45" s="31" t="s">
        <v>6</v>
      </c>
      <c r="B45" s="32"/>
      <c r="C45" s="33" t="s">
        <v>43</v>
      </c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10"/>
    </row>
    <row r="46" spans="1:14" ht="64.5" customHeight="1">
      <c r="A46" s="31" t="s">
        <v>31</v>
      </c>
      <c r="B46" s="36"/>
      <c r="C46" s="37" t="s">
        <v>78</v>
      </c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5"/>
    </row>
    <row r="47" spans="1:14" ht="18" customHeight="1">
      <c r="A47" s="17" t="s">
        <v>8</v>
      </c>
      <c r="B47" s="18"/>
      <c r="C47" s="19">
        <v>30</v>
      </c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5" t="s">
        <v>7</v>
      </c>
    </row>
    <row r="48" spans="1:14" ht="18" customHeight="1">
      <c r="A48" s="22" t="s">
        <v>9</v>
      </c>
      <c r="B48" s="23"/>
      <c r="C48" s="24" t="s">
        <v>38</v>
      </c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30" t="s">
        <v>7</v>
      </c>
    </row>
    <row r="49" spans="1:14" ht="18" customHeight="1">
      <c r="A49" s="17" t="s">
        <v>10</v>
      </c>
      <c r="B49" s="18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30"/>
    </row>
    <row r="50" spans="1:14" ht="18" customHeight="1">
      <c r="A50" s="15" t="s">
        <v>12</v>
      </c>
      <c r="B50" s="16"/>
      <c r="C50" s="11">
        <v>3000</v>
      </c>
      <c r="D50" s="11"/>
      <c r="E50" s="11">
        <v>3005</v>
      </c>
      <c r="F50" s="11"/>
      <c r="G50" s="11">
        <v>3010</v>
      </c>
      <c r="H50" s="11"/>
      <c r="I50" s="11"/>
      <c r="J50" s="11"/>
      <c r="K50" s="12">
        <f>(C50+E50+G50)/3</f>
        <v>3005</v>
      </c>
      <c r="L50" s="12"/>
      <c r="M50" s="12"/>
      <c r="N50" s="9">
        <f>K50</f>
        <v>3005</v>
      </c>
    </row>
    <row r="51" spans="1:14" ht="16.5" customHeight="1">
      <c r="A51" s="13" t="s">
        <v>11</v>
      </c>
      <c r="B51" s="14"/>
      <c r="C51" s="11">
        <f>C50*C47</f>
        <v>90000</v>
      </c>
      <c r="D51" s="11"/>
      <c r="E51" s="11">
        <f>E50*C47</f>
        <v>90150</v>
      </c>
      <c r="F51" s="11"/>
      <c r="G51" s="11">
        <f>G50*C47</f>
        <v>90300</v>
      </c>
      <c r="H51" s="11"/>
      <c r="I51" s="11"/>
      <c r="J51" s="11"/>
      <c r="K51" s="12">
        <f>(C51+E51+G51)/3</f>
        <v>90150</v>
      </c>
      <c r="L51" s="12"/>
      <c r="M51" s="12"/>
      <c r="N51" s="9">
        <f>N50*C47</f>
        <v>90150</v>
      </c>
    </row>
    <row r="52" spans="1:14" ht="18" customHeight="1">
      <c r="A52" s="31" t="s">
        <v>6</v>
      </c>
      <c r="B52" s="32"/>
      <c r="C52" s="33" t="s">
        <v>44</v>
      </c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10"/>
    </row>
    <row r="53" spans="1:14" ht="97.5" customHeight="1">
      <c r="A53" s="31" t="s">
        <v>31</v>
      </c>
      <c r="B53" s="36"/>
      <c r="C53" s="37" t="s">
        <v>45</v>
      </c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5"/>
    </row>
    <row r="54" spans="1:14" ht="18" customHeight="1">
      <c r="A54" s="17" t="s">
        <v>8</v>
      </c>
      <c r="B54" s="18"/>
      <c r="C54" s="19">
        <v>30</v>
      </c>
      <c r="D54" s="20"/>
      <c r="E54" s="20"/>
      <c r="F54" s="20"/>
      <c r="G54" s="20"/>
      <c r="H54" s="20"/>
      <c r="I54" s="20"/>
      <c r="J54" s="20"/>
      <c r="K54" s="20"/>
      <c r="L54" s="20"/>
      <c r="M54" s="21"/>
      <c r="N54" s="5" t="s">
        <v>7</v>
      </c>
    </row>
    <row r="55" spans="1:14" ht="18" customHeight="1">
      <c r="A55" s="22" t="s">
        <v>9</v>
      </c>
      <c r="B55" s="23"/>
      <c r="C55" s="24" t="s">
        <v>38</v>
      </c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30" t="s">
        <v>7</v>
      </c>
    </row>
    <row r="56" spans="1:14" ht="18" customHeight="1">
      <c r="A56" s="17" t="s">
        <v>10</v>
      </c>
      <c r="B56" s="18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9"/>
      <c r="N56" s="30"/>
    </row>
    <row r="57" spans="1:14" ht="18" customHeight="1">
      <c r="A57" s="15" t="s">
        <v>12</v>
      </c>
      <c r="B57" s="16"/>
      <c r="C57" s="11">
        <v>900</v>
      </c>
      <c r="D57" s="11"/>
      <c r="E57" s="11">
        <v>1000</v>
      </c>
      <c r="F57" s="11"/>
      <c r="G57" s="11">
        <v>1100</v>
      </c>
      <c r="H57" s="11"/>
      <c r="I57" s="11"/>
      <c r="J57" s="11"/>
      <c r="K57" s="12">
        <f>(C57+E57+G57)/3</f>
        <v>1000</v>
      </c>
      <c r="L57" s="12"/>
      <c r="M57" s="12"/>
      <c r="N57" s="9">
        <f>K57</f>
        <v>1000</v>
      </c>
    </row>
    <row r="58" spans="1:14" ht="16.5" customHeight="1">
      <c r="A58" s="13" t="s">
        <v>11</v>
      </c>
      <c r="B58" s="14"/>
      <c r="C58" s="11">
        <f>C57*C54</f>
        <v>27000</v>
      </c>
      <c r="D58" s="11"/>
      <c r="E58" s="11">
        <f>E57*C54</f>
        <v>30000</v>
      </c>
      <c r="F58" s="11"/>
      <c r="G58" s="11">
        <f>G57*C54</f>
        <v>33000</v>
      </c>
      <c r="H58" s="11"/>
      <c r="I58" s="11"/>
      <c r="J58" s="11"/>
      <c r="K58" s="12">
        <f>(C58+E58+G58)/3</f>
        <v>30000</v>
      </c>
      <c r="L58" s="12"/>
      <c r="M58" s="12"/>
      <c r="N58" s="9">
        <f>N57*C54</f>
        <v>30000</v>
      </c>
    </row>
    <row r="59" spans="1:14" ht="18" customHeight="1">
      <c r="A59" s="31" t="s">
        <v>6</v>
      </c>
      <c r="B59" s="32"/>
      <c r="C59" s="33" t="s">
        <v>46</v>
      </c>
      <c r="D59" s="34"/>
      <c r="E59" s="34"/>
      <c r="F59" s="34"/>
      <c r="G59" s="34"/>
      <c r="H59" s="34"/>
      <c r="I59" s="34"/>
      <c r="J59" s="34"/>
      <c r="K59" s="34"/>
      <c r="L59" s="34"/>
      <c r="M59" s="35"/>
      <c r="N59" s="10"/>
    </row>
    <row r="60" spans="1:14" ht="128.25" customHeight="1">
      <c r="A60" s="31" t="s">
        <v>31</v>
      </c>
      <c r="B60" s="36"/>
      <c r="C60" s="37" t="s">
        <v>47</v>
      </c>
      <c r="D60" s="38"/>
      <c r="E60" s="38"/>
      <c r="F60" s="38"/>
      <c r="G60" s="38"/>
      <c r="H60" s="38"/>
      <c r="I60" s="38"/>
      <c r="J60" s="38"/>
      <c r="K60" s="38"/>
      <c r="L60" s="38"/>
      <c r="M60" s="39"/>
      <c r="N60" s="5"/>
    </row>
    <row r="61" spans="1:14" ht="18" customHeight="1">
      <c r="A61" s="17" t="s">
        <v>8</v>
      </c>
      <c r="B61" s="18"/>
      <c r="C61" s="19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1"/>
      <c r="N61" s="5" t="s">
        <v>7</v>
      </c>
    </row>
    <row r="62" spans="1:14" ht="18" customHeight="1">
      <c r="A62" s="22" t="s">
        <v>9</v>
      </c>
      <c r="B62" s="23"/>
      <c r="C62" s="24" t="s">
        <v>48</v>
      </c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30" t="s">
        <v>7</v>
      </c>
    </row>
    <row r="63" spans="1:14" ht="18" customHeight="1">
      <c r="A63" s="17" t="s">
        <v>10</v>
      </c>
      <c r="B63" s="18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30"/>
    </row>
    <row r="64" spans="1:14" ht="18" customHeight="1">
      <c r="A64" s="15" t="s">
        <v>12</v>
      </c>
      <c r="B64" s="16"/>
      <c r="C64" s="19">
        <v>3100</v>
      </c>
      <c r="D64" s="21"/>
      <c r="E64" s="19">
        <v>3000</v>
      </c>
      <c r="F64" s="21"/>
      <c r="G64" s="19">
        <v>2900</v>
      </c>
      <c r="H64" s="21"/>
      <c r="I64" s="11"/>
      <c r="J64" s="11"/>
      <c r="K64" s="12">
        <f>(C64+E64+G64)/3</f>
        <v>3000</v>
      </c>
      <c r="L64" s="12"/>
      <c r="M64" s="12"/>
      <c r="N64" s="9">
        <f>K64</f>
        <v>3000</v>
      </c>
    </row>
    <row r="65" spans="1:14" ht="16.5" customHeight="1">
      <c r="A65" s="13" t="s">
        <v>11</v>
      </c>
      <c r="B65" s="14"/>
      <c r="C65" s="11">
        <f>C64*C61</f>
        <v>12400</v>
      </c>
      <c r="D65" s="11"/>
      <c r="E65" s="11">
        <f>E64*C61</f>
        <v>12000</v>
      </c>
      <c r="F65" s="11"/>
      <c r="G65" s="11">
        <f>G64*C61</f>
        <v>11600</v>
      </c>
      <c r="H65" s="11"/>
      <c r="I65" s="11"/>
      <c r="J65" s="11"/>
      <c r="K65" s="12">
        <f>(C65+E65+G65)/3</f>
        <v>12000</v>
      </c>
      <c r="L65" s="12"/>
      <c r="M65" s="12"/>
      <c r="N65" s="9">
        <f>N64*C61</f>
        <v>12000</v>
      </c>
    </row>
    <row r="66" spans="1:14" ht="18" customHeight="1">
      <c r="A66" s="31" t="s">
        <v>6</v>
      </c>
      <c r="B66" s="32"/>
      <c r="C66" s="33" t="s">
        <v>49</v>
      </c>
      <c r="D66" s="34"/>
      <c r="E66" s="34"/>
      <c r="F66" s="34"/>
      <c r="G66" s="34"/>
      <c r="H66" s="34"/>
      <c r="I66" s="34"/>
      <c r="J66" s="34"/>
      <c r="K66" s="34"/>
      <c r="L66" s="34"/>
      <c r="M66" s="35"/>
      <c r="N66" s="10"/>
    </row>
    <row r="67" spans="1:14" ht="66" customHeight="1">
      <c r="A67" s="31" t="s">
        <v>31</v>
      </c>
      <c r="B67" s="36"/>
      <c r="C67" s="37" t="s">
        <v>50</v>
      </c>
      <c r="D67" s="38"/>
      <c r="E67" s="38"/>
      <c r="F67" s="38"/>
      <c r="G67" s="38"/>
      <c r="H67" s="38"/>
      <c r="I67" s="38"/>
      <c r="J67" s="38"/>
      <c r="K67" s="38"/>
      <c r="L67" s="38"/>
      <c r="M67" s="39"/>
      <c r="N67" s="5"/>
    </row>
    <row r="68" spans="1:14" ht="18" customHeight="1">
      <c r="A68" s="17" t="s">
        <v>8</v>
      </c>
      <c r="B68" s="18"/>
      <c r="C68" s="19">
        <v>2</v>
      </c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5" t="s">
        <v>7</v>
      </c>
    </row>
    <row r="69" spans="1:14" ht="18" customHeight="1">
      <c r="A69" s="22" t="s">
        <v>9</v>
      </c>
      <c r="B69" s="23"/>
      <c r="C69" s="24" t="s">
        <v>38</v>
      </c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30" t="s">
        <v>7</v>
      </c>
    </row>
    <row r="70" spans="1:14" ht="18" customHeight="1">
      <c r="A70" s="17" t="s">
        <v>10</v>
      </c>
      <c r="B70" s="18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30"/>
    </row>
    <row r="71" spans="1:14" ht="18" customHeight="1">
      <c r="A71" s="15" t="s">
        <v>12</v>
      </c>
      <c r="B71" s="16"/>
      <c r="C71" s="11">
        <v>1800</v>
      </c>
      <c r="D71" s="11"/>
      <c r="E71" s="11">
        <v>2000</v>
      </c>
      <c r="F71" s="11"/>
      <c r="G71" s="11">
        <v>2200</v>
      </c>
      <c r="H71" s="11"/>
      <c r="I71" s="11"/>
      <c r="J71" s="11"/>
      <c r="K71" s="12">
        <f>(C71+E71+G71)/3</f>
        <v>2000</v>
      </c>
      <c r="L71" s="12"/>
      <c r="M71" s="12"/>
      <c r="N71" s="9">
        <f>K71</f>
        <v>2000</v>
      </c>
    </row>
    <row r="72" spans="1:14" ht="16.5" customHeight="1">
      <c r="A72" s="13" t="s">
        <v>11</v>
      </c>
      <c r="B72" s="14"/>
      <c r="C72" s="11">
        <f>C71*C68</f>
        <v>3600</v>
      </c>
      <c r="D72" s="11"/>
      <c r="E72" s="11">
        <f>E71*C68</f>
        <v>4000</v>
      </c>
      <c r="F72" s="11"/>
      <c r="G72" s="11">
        <f>G71*C68</f>
        <v>4400</v>
      </c>
      <c r="H72" s="11"/>
      <c r="I72" s="11"/>
      <c r="J72" s="11"/>
      <c r="K72" s="12">
        <f>(C72+E72+G72)/3</f>
        <v>4000</v>
      </c>
      <c r="L72" s="12"/>
      <c r="M72" s="12"/>
      <c r="N72" s="9">
        <f>N71*C68</f>
        <v>4000</v>
      </c>
    </row>
    <row r="73" spans="1:14" ht="18" customHeight="1">
      <c r="A73" s="31" t="s">
        <v>6</v>
      </c>
      <c r="B73" s="32"/>
      <c r="C73" s="33" t="s">
        <v>51</v>
      </c>
      <c r="D73" s="34"/>
      <c r="E73" s="34"/>
      <c r="F73" s="34"/>
      <c r="G73" s="34"/>
      <c r="H73" s="34"/>
      <c r="I73" s="34"/>
      <c r="J73" s="34"/>
      <c r="K73" s="34"/>
      <c r="L73" s="34"/>
      <c r="M73" s="35"/>
      <c r="N73" s="10"/>
    </row>
    <row r="74" spans="1:14" ht="51" customHeight="1">
      <c r="A74" s="31" t="s">
        <v>31</v>
      </c>
      <c r="B74" s="36"/>
      <c r="C74" s="37" t="s">
        <v>52</v>
      </c>
      <c r="D74" s="38"/>
      <c r="E74" s="38"/>
      <c r="F74" s="38"/>
      <c r="G74" s="38"/>
      <c r="H74" s="38"/>
      <c r="I74" s="38"/>
      <c r="J74" s="38"/>
      <c r="K74" s="38"/>
      <c r="L74" s="38"/>
      <c r="M74" s="39"/>
      <c r="N74" s="5"/>
    </row>
    <row r="75" spans="1:14" ht="18" customHeight="1">
      <c r="A75" s="17" t="s">
        <v>8</v>
      </c>
      <c r="B75" s="18"/>
      <c r="C75" s="19">
        <v>2</v>
      </c>
      <c r="D75" s="20"/>
      <c r="E75" s="20"/>
      <c r="F75" s="20"/>
      <c r="G75" s="20"/>
      <c r="H75" s="20"/>
      <c r="I75" s="20"/>
      <c r="J75" s="20"/>
      <c r="K75" s="20"/>
      <c r="L75" s="20"/>
      <c r="M75" s="21"/>
      <c r="N75" s="5" t="s">
        <v>7</v>
      </c>
    </row>
    <row r="76" spans="1:14" ht="18" customHeight="1">
      <c r="A76" s="22" t="s">
        <v>9</v>
      </c>
      <c r="B76" s="23"/>
      <c r="C76" s="24" t="s">
        <v>38</v>
      </c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30" t="s">
        <v>7</v>
      </c>
    </row>
    <row r="77" spans="1:14" ht="18" customHeight="1">
      <c r="A77" s="17" t="s">
        <v>10</v>
      </c>
      <c r="B77" s="18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9"/>
      <c r="N77" s="30"/>
    </row>
    <row r="78" spans="1:14" ht="18" customHeight="1">
      <c r="A78" s="15" t="s">
        <v>12</v>
      </c>
      <c r="B78" s="16"/>
      <c r="C78" s="11">
        <v>350</v>
      </c>
      <c r="D78" s="11"/>
      <c r="E78" s="11">
        <v>300</v>
      </c>
      <c r="F78" s="11"/>
      <c r="G78" s="11">
        <v>250</v>
      </c>
      <c r="H78" s="11"/>
      <c r="I78" s="11"/>
      <c r="J78" s="11"/>
      <c r="K78" s="12">
        <f>(C78+E78+G78)/3</f>
        <v>300</v>
      </c>
      <c r="L78" s="12"/>
      <c r="M78" s="12"/>
      <c r="N78" s="9">
        <f>K78</f>
        <v>300</v>
      </c>
    </row>
    <row r="79" spans="1:14" ht="16.5" customHeight="1">
      <c r="A79" s="13" t="s">
        <v>11</v>
      </c>
      <c r="B79" s="14"/>
      <c r="C79" s="11">
        <f>C78*C75</f>
        <v>700</v>
      </c>
      <c r="D79" s="11"/>
      <c r="E79" s="11">
        <f>E78*C75</f>
        <v>600</v>
      </c>
      <c r="F79" s="11"/>
      <c r="G79" s="11">
        <f>G78*C75</f>
        <v>500</v>
      </c>
      <c r="H79" s="11"/>
      <c r="I79" s="11"/>
      <c r="J79" s="11"/>
      <c r="K79" s="12">
        <f>(C79+E79+G79)/3</f>
        <v>600</v>
      </c>
      <c r="L79" s="12"/>
      <c r="M79" s="12"/>
      <c r="N79" s="9">
        <f>N78*C75</f>
        <v>600</v>
      </c>
    </row>
    <row r="80" spans="1:14" ht="18" customHeight="1">
      <c r="A80" s="31" t="s">
        <v>6</v>
      </c>
      <c r="B80" s="32"/>
      <c r="C80" s="33" t="s">
        <v>53</v>
      </c>
      <c r="D80" s="34"/>
      <c r="E80" s="34"/>
      <c r="F80" s="34"/>
      <c r="G80" s="34"/>
      <c r="H80" s="34"/>
      <c r="I80" s="34"/>
      <c r="J80" s="34"/>
      <c r="K80" s="34"/>
      <c r="L80" s="34"/>
      <c r="M80" s="35"/>
      <c r="N80" s="10"/>
    </row>
    <row r="81" spans="1:14" ht="84" customHeight="1">
      <c r="A81" s="31" t="s">
        <v>31</v>
      </c>
      <c r="B81" s="36"/>
      <c r="C81" s="37" t="s">
        <v>54</v>
      </c>
      <c r="D81" s="38"/>
      <c r="E81" s="38"/>
      <c r="F81" s="38"/>
      <c r="G81" s="38"/>
      <c r="H81" s="38"/>
      <c r="I81" s="38"/>
      <c r="J81" s="38"/>
      <c r="K81" s="38"/>
      <c r="L81" s="38"/>
      <c r="M81" s="39"/>
      <c r="N81" s="5"/>
    </row>
    <row r="82" spans="1:14" ht="18" customHeight="1">
      <c r="A82" s="17" t="s">
        <v>8</v>
      </c>
      <c r="B82" s="18"/>
      <c r="C82" s="19">
        <v>5</v>
      </c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5" t="s">
        <v>7</v>
      </c>
    </row>
    <row r="83" spans="1:14" ht="18" customHeight="1">
      <c r="A83" s="22" t="s">
        <v>9</v>
      </c>
      <c r="B83" s="23"/>
      <c r="C83" s="24" t="s">
        <v>38</v>
      </c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30" t="s">
        <v>7</v>
      </c>
    </row>
    <row r="84" spans="1:14" ht="18" customHeight="1">
      <c r="A84" s="17" t="s">
        <v>10</v>
      </c>
      <c r="B84" s="18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9"/>
      <c r="N84" s="30"/>
    </row>
    <row r="85" spans="1:14" ht="18" customHeight="1">
      <c r="A85" s="15" t="s">
        <v>12</v>
      </c>
      <c r="B85" s="16"/>
      <c r="C85" s="11">
        <v>900</v>
      </c>
      <c r="D85" s="11"/>
      <c r="E85" s="11">
        <v>800</v>
      </c>
      <c r="F85" s="11"/>
      <c r="G85" s="11">
        <v>700</v>
      </c>
      <c r="H85" s="11"/>
      <c r="I85" s="11"/>
      <c r="J85" s="11"/>
      <c r="K85" s="12">
        <f>(C85+E85+G85)/3</f>
        <v>800</v>
      </c>
      <c r="L85" s="12"/>
      <c r="M85" s="12"/>
      <c r="N85" s="9">
        <f>K85</f>
        <v>800</v>
      </c>
    </row>
    <row r="86" spans="1:14" ht="16.5" customHeight="1">
      <c r="A86" s="13" t="s">
        <v>11</v>
      </c>
      <c r="B86" s="14"/>
      <c r="C86" s="11">
        <f>C85*C82</f>
        <v>4500</v>
      </c>
      <c r="D86" s="11"/>
      <c r="E86" s="11">
        <f>E85*C82</f>
        <v>4000</v>
      </c>
      <c r="F86" s="11"/>
      <c r="G86" s="11">
        <f>G85*C82</f>
        <v>3500</v>
      </c>
      <c r="H86" s="11"/>
      <c r="I86" s="11"/>
      <c r="J86" s="11"/>
      <c r="K86" s="12">
        <f>(C86+E86+G86)/3</f>
        <v>4000</v>
      </c>
      <c r="L86" s="12"/>
      <c r="M86" s="12"/>
      <c r="N86" s="9">
        <f>N85*C82</f>
        <v>4000</v>
      </c>
    </row>
    <row r="87" spans="1:14" ht="18" customHeight="1">
      <c r="A87" s="31" t="s">
        <v>6</v>
      </c>
      <c r="B87" s="32"/>
      <c r="C87" s="33" t="s">
        <v>55</v>
      </c>
      <c r="D87" s="34"/>
      <c r="E87" s="34"/>
      <c r="F87" s="34"/>
      <c r="G87" s="34"/>
      <c r="H87" s="34"/>
      <c r="I87" s="34"/>
      <c r="J87" s="34"/>
      <c r="K87" s="34"/>
      <c r="L87" s="34"/>
      <c r="M87" s="35"/>
      <c r="N87" s="10"/>
    </row>
    <row r="88" spans="1:14" ht="18" customHeight="1">
      <c r="A88" s="31" t="s">
        <v>31</v>
      </c>
      <c r="B88" s="36"/>
      <c r="C88" s="37" t="s">
        <v>79</v>
      </c>
      <c r="D88" s="38"/>
      <c r="E88" s="38"/>
      <c r="F88" s="38"/>
      <c r="G88" s="38"/>
      <c r="H88" s="38"/>
      <c r="I88" s="38"/>
      <c r="J88" s="38"/>
      <c r="K88" s="38"/>
      <c r="L88" s="38"/>
      <c r="M88" s="39"/>
      <c r="N88" s="5"/>
    </row>
    <row r="89" spans="1:14" ht="14.25" customHeight="1">
      <c r="A89" s="17" t="s">
        <v>8</v>
      </c>
      <c r="B89" s="18"/>
      <c r="C89" s="19">
        <v>2</v>
      </c>
      <c r="D89" s="20"/>
      <c r="E89" s="20"/>
      <c r="F89" s="20"/>
      <c r="G89" s="20"/>
      <c r="H89" s="20"/>
      <c r="I89" s="20"/>
      <c r="J89" s="20"/>
      <c r="K89" s="20"/>
      <c r="L89" s="20"/>
      <c r="M89" s="21"/>
      <c r="N89" s="5" t="s">
        <v>7</v>
      </c>
    </row>
    <row r="90" spans="1:14" ht="16.5" customHeight="1">
      <c r="A90" s="22" t="s">
        <v>9</v>
      </c>
      <c r="B90" s="23"/>
      <c r="C90" s="24" t="s">
        <v>38</v>
      </c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30" t="s">
        <v>7</v>
      </c>
    </row>
    <row r="91" spans="1:14" ht="18" customHeight="1">
      <c r="A91" s="17" t="s">
        <v>10</v>
      </c>
      <c r="B91" s="18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9"/>
      <c r="N91" s="30"/>
    </row>
    <row r="92" spans="1:14" ht="18" customHeight="1">
      <c r="A92" s="15" t="s">
        <v>12</v>
      </c>
      <c r="B92" s="16"/>
      <c r="C92" s="11">
        <v>1200</v>
      </c>
      <c r="D92" s="11"/>
      <c r="E92" s="11">
        <v>1300</v>
      </c>
      <c r="F92" s="11"/>
      <c r="G92" s="11">
        <v>1400</v>
      </c>
      <c r="H92" s="11"/>
      <c r="I92" s="11"/>
      <c r="J92" s="11"/>
      <c r="K92" s="12">
        <f>(C92+E92+G92)/3</f>
        <v>1300</v>
      </c>
      <c r="L92" s="12"/>
      <c r="M92" s="12"/>
      <c r="N92" s="9">
        <f>K92</f>
        <v>1300</v>
      </c>
    </row>
    <row r="93" spans="1:14" ht="18" customHeight="1">
      <c r="A93" s="13" t="s">
        <v>11</v>
      </c>
      <c r="B93" s="14"/>
      <c r="C93" s="11">
        <f>C92*C89</f>
        <v>2400</v>
      </c>
      <c r="D93" s="11"/>
      <c r="E93" s="11">
        <f>E92*C89</f>
        <v>2600</v>
      </c>
      <c r="F93" s="11"/>
      <c r="G93" s="11">
        <f>G92*C89</f>
        <v>2800</v>
      </c>
      <c r="H93" s="11"/>
      <c r="I93" s="11"/>
      <c r="J93" s="11"/>
      <c r="K93" s="12">
        <f>(C93+E93+G93)/3</f>
        <v>2600</v>
      </c>
      <c r="L93" s="12"/>
      <c r="M93" s="12"/>
      <c r="N93" s="9">
        <f>N92*C89</f>
        <v>2600</v>
      </c>
    </row>
    <row r="94" spans="1:14" ht="33" customHeight="1">
      <c r="A94" s="31" t="s">
        <v>6</v>
      </c>
      <c r="B94" s="32"/>
      <c r="C94" s="33" t="s">
        <v>56</v>
      </c>
      <c r="D94" s="34"/>
      <c r="E94" s="34"/>
      <c r="F94" s="34"/>
      <c r="G94" s="34"/>
      <c r="H94" s="34"/>
      <c r="I94" s="34"/>
      <c r="J94" s="34"/>
      <c r="K94" s="34"/>
      <c r="L94" s="34"/>
      <c r="M94" s="35"/>
      <c r="N94" s="10"/>
    </row>
    <row r="95" spans="1:14" ht="66" customHeight="1">
      <c r="A95" s="31" t="s">
        <v>31</v>
      </c>
      <c r="B95" s="36"/>
      <c r="C95" s="37" t="s">
        <v>57</v>
      </c>
      <c r="D95" s="38"/>
      <c r="E95" s="38"/>
      <c r="F95" s="38"/>
      <c r="G95" s="38"/>
      <c r="H95" s="38"/>
      <c r="I95" s="38"/>
      <c r="J95" s="38"/>
      <c r="K95" s="38"/>
      <c r="L95" s="38"/>
      <c r="M95" s="39"/>
      <c r="N95" s="5"/>
    </row>
    <row r="96" spans="1:14" ht="28.5" customHeight="1">
      <c r="A96" s="17" t="s">
        <v>8</v>
      </c>
      <c r="B96" s="18"/>
      <c r="C96" s="19">
        <v>10</v>
      </c>
      <c r="D96" s="20"/>
      <c r="E96" s="20"/>
      <c r="F96" s="20"/>
      <c r="G96" s="20"/>
      <c r="H96" s="20"/>
      <c r="I96" s="20"/>
      <c r="J96" s="20"/>
      <c r="K96" s="20"/>
      <c r="L96" s="20"/>
      <c r="M96" s="21"/>
      <c r="N96" s="5" t="s">
        <v>7</v>
      </c>
    </row>
    <row r="97" spans="1:14" ht="30.75" customHeight="1">
      <c r="A97" s="22" t="s">
        <v>9</v>
      </c>
      <c r="B97" s="23"/>
      <c r="C97" s="24" t="s">
        <v>38</v>
      </c>
      <c r="D97" s="25"/>
      <c r="E97" s="25"/>
      <c r="F97" s="25"/>
      <c r="G97" s="25"/>
      <c r="H97" s="25"/>
      <c r="I97" s="25"/>
      <c r="J97" s="25"/>
      <c r="K97" s="25"/>
      <c r="L97" s="25"/>
      <c r="M97" s="26"/>
      <c r="N97" s="30" t="s">
        <v>7</v>
      </c>
    </row>
    <row r="98" spans="1:14" ht="18" customHeight="1">
      <c r="A98" s="17" t="s">
        <v>10</v>
      </c>
      <c r="B98" s="18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9"/>
      <c r="N98" s="30"/>
    </row>
    <row r="99" spans="1:14" ht="21" customHeight="1">
      <c r="A99" s="15" t="s">
        <v>12</v>
      </c>
      <c r="B99" s="16"/>
      <c r="C99" s="11">
        <v>1100</v>
      </c>
      <c r="D99" s="11"/>
      <c r="E99" s="11">
        <v>1000</v>
      </c>
      <c r="F99" s="11"/>
      <c r="G99" s="11">
        <v>900</v>
      </c>
      <c r="H99" s="11"/>
      <c r="I99" s="11"/>
      <c r="J99" s="11"/>
      <c r="K99" s="12">
        <f>(C99+E99+G99)/3</f>
        <v>1000</v>
      </c>
      <c r="L99" s="12"/>
      <c r="M99" s="12"/>
      <c r="N99" s="9">
        <f>K99</f>
        <v>1000</v>
      </c>
    </row>
    <row r="100" spans="1:14" ht="21" customHeight="1">
      <c r="A100" s="13" t="s">
        <v>11</v>
      </c>
      <c r="B100" s="14"/>
      <c r="C100" s="11">
        <f>C99*C96</f>
        <v>11000</v>
      </c>
      <c r="D100" s="11"/>
      <c r="E100" s="11">
        <f>E99*C96</f>
        <v>10000</v>
      </c>
      <c r="F100" s="11"/>
      <c r="G100" s="11">
        <f>G99*C96</f>
        <v>9000</v>
      </c>
      <c r="H100" s="11"/>
      <c r="I100" s="11"/>
      <c r="J100" s="11"/>
      <c r="K100" s="12">
        <f>(C100+E100+G100)/3</f>
        <v>10000</v>
      </c>
      <c r="L100" s="12"/>
      <c r="M100" s="12"/>
      <c r="N100" s="9">
        <f>N99*C96</f>
        <v>10000</v>
      </c>
    </row>
    <row r="101" spans="1:14" ht="15.75">
      <c r="A101" s="31" t="s">
        <v>6</v>
      </c>
      <c r="B101" s="32"/>
      <c r="C101" s="33" t="s">
        <v>58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5"/>
      <c r="N101" s="10"/>
    </row>
    <row r="102" spans="1:14" ht="52.5" customHeight="1">
      <c r="A102" s="31" t="s">
        <v>31</v>
      </c>
      <c r="B102" s="36"/>
      <c r="C102" s="37" t="s">
        <v>59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9"/>
      <c r="N102" s="5"/>
    </row>
    <row r="103" spans="1:14" ht="15.75">
      <c r="A103" s="17" t="s">
        <v>8</v>
      </c>
      <c r="B103" s="18"/>
      <c r="C103" s="19">
        <v>30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1"/>
      <c r="N103" s="5" t="s">
        <v>7</v>
      </c>
    </row>
    <row r="104" spans="1:14" ht="15.75">
      <c r="A104" s="22" t="s">
        <v>9</v>
      </c>
      <c r="B104" s="23"/>
      <c r="C104" s="24" t="s">
        <v>38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6"/>
      <c r="N104" s="30" t="s">
        <v>7</v>
      </c>
    </row>
    <row r="105" spans="1:14" ht="15.75">
      <c r="A105" s="17" t="s">
        <v>10</v>
      </c>
      <c r="B105" s="18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9"/>
      <c r="N105" s="30"/>
    </row>
    <row r="106" spans="1:14" ht="15.75">
      <c r="A106" s="15" t="s">
        <v>12</v>
      </c>
      <c r="B106" s="16"/>
      <c r="C106" s="11">
        <v>60</v>
      </c>
      <c r="D106" s="11"/>
      <c r="E106" s="11">
        <v>50</v>
      </c>
      <c r="F106" s="11"/>
      <c r="G106" s="11">
        <v>40</v>
      </c>
      <c r="H106" s="11"/>
      <c r="I106" s="11"/>
      <c r="J106" s="11"/>
      <c r="K106" s="12">
        <f>(C106+E106+G106)/3</f>
        <v>50</v>
      </c>
      <c r="L106" s="12"/>
      <c r="M106" s="12"/>
      <c r="N106" s="9">
        <f>K106</f>
        <v>50</v>
      </c>
    </row>
    <row r="107" spans="1:14" ht="15.75">
      <c r="A107" s="13" t="s">
        <v>11</v>
      </c>
      <c r="B107" s="14"/>
      <c r="C107" s="11">
        <f>C106*C103</f>
        <v>1800</v>
      </c>
      <c r="D107" s="11"/>
      <c r="E107" s="11">
        <f>E106*C103</f>
        <v>1500</v>
      </c>
      <c r="F107" s="11"/>
      <c r="G107" s="11">
        <f>G106*C103</f>
        <v>1200</v>
      </c>
      <c r="H107" s="11"/>
      <c r="I107" s="11"/>
      <c r="J107" s="11"/>
      <c r="K107" s="12">
        <f>(C107+E107+G107)/3</f>
        <v>1500</v>
      </c>
      <c r="L107" s="12"/>
      <c r="M107" s="12"/>
      <c r="N107" s="9">
        <f>N106*C103</f>
        <v>1500</v>
      </c>
    </row>
    <row r="108" spans="1:14" ht="15.75">
      <c r="A108" s="31" t="s">
        <v>6</v>
      </c>
      <c r="B108" s="32"/>
      <c r="C108" s="33" t="s">
        <v>60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35"/>
      <c r="N108" s="10"/>
    </row>
    <row r="109" spans="1:14" ht="115.5" customHeight="1">
      <c r="A109" s="31" t="s">
        <v>31</v>
      </c>
      <c r="B109" s="36"/>
      <c r="C109" s="37" t="s">
        <v>61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9"/>
      <c r="N109" s="5"/>
    </row>
    <row r="110" spans="1:14" ht="15.75">
      <c r="A110" s="17" t="s">
        <v>8</v>
      </c>
      <c r="B110" s="18"/>
      <c r="C110" s="19">
        <v>6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1"/>
      <c r="N110" s="5" t="s">
        <v>7</v>
      </c>
    </row>
    <row r="111" spans="1:14" ht="15.75">
      <c r="A111" s="22" t="s">
        <v>9</v>
      </c>
      <c r="B111" s="23"/>
      <c r="C111" s="24" t="s">
        <v>38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6"/>
      <c r="N111" s="30" t="s">
        <v>7</v>
      </c>
    </row>
    <row r="112" spans="1:14" ht="15.75">
      <c r="A112" s="17" t="s">
        <v>10</v>
      </c>
      <c r="B112" s="18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9"/>
      <c r="N112" s="30"/>
    </row>
    <row r="113" spans="1:14" ht="15.75">
      <c r="A113" s="15" t="s">
        <v>12</v>
      </c>
      <c r="B113" s="16"/>
      <c r="C113" s="11">
        <v>2300</v>
      </c>
      <c r="D113" s="11"/>
      <c r="E113" s="11">
        <v>2000</v>
      </c>
      <c r="F113" s="11"/>
      <c r="G113" s="11">
        <v>1700</v>
      </c>
      <c r="H113" s="11"/>
      <c r="I113" s="11"/>
      <c r="J113" s="11"/>
      <c r="K113" s="12">
        <f>(C113+E113+G113)/3</f>
        <v>2000</v>
      </c>
      <c r="L113" s="12"/>
      <c r="M113" s="12"/>
      <c r="N113" s="9">
        <f>K113</f>
        <v>2000</v>
      </c>
    </row>
    <row r="114" spans="1:14" ht="15.75">
      <c r="A114" s="13" t="s">
        <v>11</v>
      </c>
      <c r="B114" s="14"/>
      <c r="C114" s="11">
        <f>C113*C110</f>
        <v>13800</v>
      </c>
      <c r="D114" s="11"/>
      <c r="E114" s="11">
        <f>E113*C110</f>
        <v>12000</v>
      </c>
      <c r="F114" s="11"/>
      <c r="G114" s="11">
        <f>G113*C110</f>
        <v>10200</v>
      </c>
      <c r="H114" s="11"/>
      <c r="I114" s="11"/>
      <c r="J114" s="11"/>
      <c r="K114" s="12">
        <f>(C114+E114+G114)/3</f>
        <v>12000</v>
      </c>
      <c r="L114" s="12"/>
      <c r="M114" s="12"/>
      <c r="N114" s="9">
        <f>N113*C110</f>
        <v>12000</v>
      </c>
    </row>
    <row r="115" spans="1:14" ht="15.75">
      <c r="A115" s="31" t="s">
        <v>6</v>
      </c>
      <c r="B115" s="32"/>
      <c r="C115" s="33" t="s">
        <v>56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5"/>
      <c r="N115" s="10"/>
    </row>
    <row r="116" spans="1:14" ht="36" customHeight="1">
      <c r="A116" s="31" t="s">
        <v>31</v>
      </c>
      <c r="B116" s="36"/>
      <c r="C116" s="37" t="s">
        <v>62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9"/>
      <c r="N116" s="5"/>
    </row>
    <row r="117" spans="1:14" ht="15.75">
      <c r="A117" s="17" t="s">
        <v>8</v>
      </c>
      <c r="B117" s="18"/>
      <c r="C117" s="19">
        <v>30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1"/>
      <c r="N117" s="5" t="s">
        <v>7</v>
      </c>
    </row>
    <row r="118" spans="1:14" ht="15.75">
      <c r="A118" s="22" t="s">
        <v>9</v>
      </c>
      <c r="B118" s="23"/>
      <c r="C118" s="24" t="s">
        <v>38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6"/>
      <c r="N118" s="30" t="s">
        <v>7</v>
      </c>
    </row>
    <row r="119" spans="1:14" ht="15.75">
      <c r="A119" s="17" t="s">
        <v>10</v>
      </c>
      <c r="B119" s="18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9"/>
      <c r="N119" s="30"/>
    </row>
    <row r="120" spans="1:14" ht="15.75">
      <c r="A120" s="15" t="s">
        <v>12</v>
      </c>
      <c r="B120" s="16"/>
      <c r="C120" s="11">
        <v>72</v>
      </c>
      <c r="D120" s="11"/>
      <c r="E120" s="11">
        <v>70</v>
      </c>
      <c r="F120" s="11"/>
      <c r="G120" s="11">
        <v>68</v>
      </c>
      <c r="H120" s="11"/>
      <c r="I120" s="11"/>
      <c r="J120" s="11"/>
      <c r="K120" s="12">
        <f>(C120+E120+G120)/3</f>
        <v>70</v>
      </c>
      <c r="L120" s="12"/>
      <c r="M120" s="12"/>
      <c r="N120" s="9">
        <f>K120</f>
        <v>70</v>
      </c>
    </row>
    <row r="121" spans="1:14" ht="15.75">
      <c r="A121" s="13" t="s">
        <v>11</v>
      </c>
      <c r="B121" s="14"/>
      <c r="C121" s="11">
        <f>C120*C117</f>
        <v>2160</v>
      </c>
      <c r="D121" s="11"/>
      <c r="E121" s="11">
        <f>E120*C117</f>
        <v>2100</v>
      </c>
      <c r="F121" s="11"/>
      <c r="G121" s="11">
        <f>G120*C117</f>
        <v>2040</v>
      </c>
      <c r="H121" s="11"/>
      <c r="I121" s="11"/>
      <c r="J121" s="11"/>
      <c r="K121" s="12">
        <f>(C121+E121+G121)/3</f>
        <v>2100</v>
      </c>
      <c r="L121" s="12"/>
      <c r="M121" s="12"/>
      <c r="N121" s="9">
        <f>N120*C117</f>
        <v>2100</v>
      </c>
    </row>
    <row r="122" spans="1:14" ht="15.75">
      <c r="A122" s="31" t="s">
        <v>6</v>
      </c>
      <c r="B122" s="32"/>
      <c r="C122" s="33" t="s">
        <v>63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5"/>
      <c r="N122" s="10"/>
    </row>
    <row r="123" spans="1:14" ht="33" customHeight="1">
      <c r="A123" s="31" t="s">
        <v>31</v>
      </c>
      <c r="B123" s="36"/>
      <c r="C123" s="37" t="s">
        <v>64</v>
      </c>
      <c r="D123" s="38"/>
      <c r="E123" s="38"/>
      <c r="F123" s="38"/>
      <c r="G123" s="38"/>
      <c r="H123" s="38"/>
      <c r="I123" s="38"/>
      <c r="J123" s="38"/>
      <c r="K123" s="38"/>
      <c r="L123" s="38"/>
      <c r="M123" s="39"/>
      <c r="N123" s="5"/>
    </row>
    <row r="124" spans="1:14" ht="15.75">
      <c r="A124" s="17" t="s">
        <v>8</v>
      </c>
      <c r="B124" s="18"/>
      <c r="C124" s="19">
        <v>4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5" t="s">
        <v>7</v>
      </c>
    </row>
    <row r="125" spans="1:14" ht="15.75">
      <c r="A125" s="22" t="s">
        <v>9</v>
      </c>
      <c r="B125" s="23"/>
      <c r="C125" s="24" t="s">
        <v>38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6"/>
      <c r="N125" s="30" t="s">
        <v>7</v>
      </c>
    </row>
    <row r="126" spans="1:14" ht="15.75">
      <c r="A126" s="17" t="s">
        <v>10</v>
      </c>
      <c r="B126" s="18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30"/>
    </row>
    <row r="127" spans="1:14" ht="15.75">
      <c r="A127" s="15" t="s">
        <v>12</v>
      </c>
      <c r="B127" s="16"/>
      <c r="C127" s="11">
        <v>350</v>
      </c>
      <c r="D127" s="11"/>
      <c r="E127" s="11">
        <v>300</v>
      </c>
      <c r="F127" s="11"/>
      <c r="G127" s="11">
        <v>250</v>
      </c>
      <c r="H127" s="11"/>
      <c r="I127" s="11"/>
      <c r="J127" s="11"/>
      <c r="K127" s="12">
        <f>(C127+E127+G127)/3</f>
        <v>300</v>
      </c>
      <c r="L127" s="12"/>
      <c r="M127" s="12"/>
      <c r="N127" s="9">
        <f>K127</f>
        <v>300</v>
      </c>
    </row>
    <row r="128" spans="1:14" ht="15.75">
      <c r="A128" s="13" t="s">
        <v>11</v>
      </c>
      <c r="B128" s="14"/>
      <c r="C128" s="11">
        <f>C127*C124</f>
        <v>1400</v>
      </c>
      <c r="D128" s="11"/>
      <c r="E128" s="11">
        <f>E127*C124</f>
        <v>1200</v>
      </c>
      <c r="F128" s="11"/>
      <c r="G128" s="11">
        <f>G127*C124</f>
        <v>1000</v>
      </c>
      <c r="H128" s="11"/>
      <c r="I128" s="11"/>
      <c r="J128" s="11"/>
      <c r="K128" s="12">
        <f>(C128+E128+G128)/3</f>
        <v>1200</v>
      </c>
      <c r="L128" s="12"/>
      <c r="M128" s="12"/>
      <c r="N128" s="9">
        <f>N127*C124</f>
        <v>1200</v>
      </c>
    </row>
    <row r="129" spans="1:14" ht="15.75">
      <c r="A129" s="31" t="s">
        <v>6</v>
      </c>
      <c r="B129" s="32"/>
      <c r="C129" s="33" t="s">
        <v>65</v>
      </c>
      <c r="D129" s="34"/>
      <c r="E129" s="34"/>
      <c r="F129" s="34"/>
      <c r="G129" s="34"/>
      <c r="H129" s="34"/>
      <c r="I129" s="34"/>
      <c r="J129" s="34"/>
      <c r="K129" s="34"/>
      <c r="L129" s="34"/>
      <c r="M129" s="35"/>
      <c r="N129" s="10"/>
    </row>
    <row r="130" spans="1:14" ht="81.75" customHeight="1">
      <c r="A130" s="31" t="s">
        <v>31</v>
      </c>
      <c r="B130" s="36"/>
      <c r="C130" s="37" t="s">
        <v>66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9"/>
      <c r="N130" s="5"/>
    </row>
    <row r="131" spans="1:14" ht="15" customHeight="1">
      <c r="A131" s="17" t="s">
        <v>8</v>
      </c>
      <c r="B131" s="18"/>
      <c r="C131" s="19">
        <v>4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1"/>
      <c r="N131" s="5" t="s">
        <v>7</v>
      </c>
    </row>
    <row r="132" spans="1:14" ht="15" customHeight="1">
      <c r="A132" s="22" t="s">
        <v>9</v>
      </c>
      <c r="B132" s="23"/>
      <c r="C132" s="24" t="s">
        <v>38</v>
      </c>
      <c r="D132" s="25"/>
      <c r="E132" s="25"/>
      <c r="F132" s="25"/>
      <c r="G132" s="25"/>
      <c r="H132" s="25"/>
      <c r="I132" s="25"/>
      <c r="J132" s="25"/>
      <c r="K132" s="25"/>
      <c r="L132" s="25"/>
      <c r="M132" s="26"/>
      <c r="N132" s="30" t="s">
        <v>7</v>
      </c>
    </row>
    <row r="133" spans="1:14" ht="15" customHeight="1">
      <c r="A133" s="17" t="s">
        <v>10</v>
      </c>
      <c r="B133" s="18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9"/>
      <c r="N133" s="30"/>
    </row>
    <row r="134" spans="1:14" ht="15" customHeight="1">
      <c r="A134" s="15" t="s">
        <v>12</v>
      </c>
      <c r="B134" s="16"/>
      <c r="C134" s="11">
        <v>3600</v>
      </c>
      <c r="D134" s="11"/>
      <c r="E134" s="11">
        <v>3500</v>
      </c>
      <c r="F134" s="11"/>
      <c r="G134" s="11">
        <v>3400</v>
      </c>
      <c r="H134" s="11"/>
      <c r="I134" s="11"/>
      <c r="J134" s="11"/>
      <c r="K134" s="12">
        <f>(C134+E134+G134)/3</f>
        <v>3500</v>
      </c>
      <c r="L134" s="12"/>
      <c r="M134" s="12"/>
      <c r="N134" s="9">
        <f>K134</f>
        <v>3500</v>
      </c>
    </row>
    <row r="135" spans="1:14" ht="15" customHeight="1">
      <c r="A135" s="13" t="s">
        <v>11</v>
      </c>
      <c r="B135" s="14"/>
      <c r="C135" s="11">
        <f>C134*C131</f>
        <v>14400</v>
      </c>
      <c r="D135" s="11"/>
      <c r="E135" s="11">
        <f>E134*C131</f>
        <v>14000</v>
      </c>
      <c r="F135" s="11"/>
      <c r="G135" s="11">
        <f>G134*C131</f>
        <v>13600</v>
      </c>
      <c r="H135" s="11"/>
      <c r="I135" s="11"/>
      <c r="J135" s="11"/>
      <c r="K135" s="12">
        <f>(C135+E135+G135)/3</f>
        <v>14000</v>
      </c>
      <c r="L135" s="12"/>
      <c r="M135" s="12"/>
      <c r="N135" s="9">
        <f>N134*C131</f>
        <v>14000</v>
      </c>
    </row>
    <row r="136" spans="1:14" ht="15" customHeight="1">
      <c r="A136" s="31" t="s">
        <v>6</v>
      </c>
      <c r="B136" s="32"/>
      <c r="C136" s="33" t="s">
        <v>67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5"/>
      <c r="N136" s="10"/>
    </row>
    <row r="137" spans="1:14" ht="144.75" customHeight="1">
      <c r="A137" s="31" t="s">
        <v>31</v>
      </c>
      <c r="B137" s="36"/>
      <c r="C137" s="37" t="s">
        <v>68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39"/>
      <c r="N137" s="5"/>
    </row>
    <row r="138" spans="1:14" ht="15.75">
      <c r="A138" s="17" t="s">
        <v>8</v>
      </c>
      <c r="B138" s="18"/>
      <c r="C138" s="19">
        <v>2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1"/>
      <c r="N138" s="5" t="s">
        <v>7</v>
      </c>
    </row>
    <row r="139" spans="1:14" ht="15.75">
      <c r="A139" s="22" t="s">
        <v>9</v>
      </c>
      <c r="B139" s="23"/>
      <c r="C139" s="24" t="s">
        <v>38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6"/>
      <c r="N139" s="30" t="s">
        <v>7</v>
      </c>
    </row>
    <row r="140" spans="1:14" ht="15.75">
      <c r="A140" s="17" t="s">
        <v>10</v>
      </c>
      <c r="B140" s="18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9"/>
      <c r="N140" s="30"/>
    </row>
    <row r="141" spans="1:14" ht="15.75">
      <c r="A141" s="15" t="s">
        <v>12</v>
      </c>
      <c r="B141" s="16"/>
      <c r="C141" s="11">
        <v>2500</v>
      </c>
      <c r="D141" s="11"/>
      <c r="E141" s="11">
        <v>2300</v>
      </c>
      <c r="F141" s="11"/>
      <c r="G141" s="11">
        <v>2100</v>
      </c>
      <c r="H141" s="11"/>
      <c r="I141" s="11"/>
      <c r="J141" s="11"/>
      <c r="K141" s="12">
        <f>(C141+E141+G141)/3</f>
        <v>2300</v>
      </c>
      <c r="L141" s="12"/>
      <c r="M141" s="12"/>
      <c r="N141" s="9">
        <f>K141</f>
        <v>2300</v>
      </c>
    </row>
    <row r="142" spans="1:14" ht="15.75">
      <c r="A142" s="13" t="s">
        <v>11</v>
      </c>
      <c r="B142" s="14"/>
      <c r="C142" s="11">
        <f>C141*C138</f>
        <v>5000</v>
      </c>
      <c r="D142" s="11"/>
      <c r="E142" s="11">
        <f>E141*C138</f>
        <v>4600</v>
      </c>
      <c r="F142" s="11"/>
      <c r="G142" s="11">
        <f>G141*C138</f>
        <v>4200</v>
      </c>
      <c r="H142" s="11"/>
      <c r="I142" s="11"/>
      <c r="J142" s="11"/>
      <c r="K142" s="12">
        <f>(C142+E142+G142)/3</f>
        <v>4600</v>
      </c>
      <c r="L142" s="12"/>
      <c r="M142" s="12"/>
      <c r="N142" s="9">
        <f>N141*C138</f>
        <v>4600</v>
      </c>
    </row>
    <row r="143" spans="1:14" ht="15.75">
      <c r="A143" s="31" t="s">
        <v>13</v>
      </c>
      <c r="B143" s="39"/>
      <c r="C143" s="19"/>
      <c r="D143" s="21"/>
      <c r="E143" s="40"/>
      <c r="F143" s="41"/>
      <c r="G143" s="19"/>
      <c r="H143" s="21"/>
      <c r="I143" s="19" t="e">
        <f>#REF!+#REF!+#REF!+#REF!+#REF!+#REF!+#REF!+#REF!+#REF!+#REF!</f>
        <v>#REF!</v>
      </c>
      <c r="J143" s="21"/>
      <c r="K143" s="40"/>
      <c r="L143" s="51"/>
      <c r="M143" s="41"/>
      <c r="N143" s="9"/>
    </row>
    <row r="144" spans="1:14" ht="15.75">
      <c r="A144" s="54" t="s">
        <v>14</v>
      </c>
      <c r="B144" s="55"/>
      <c r="C144" s="11"/>
      <c r="D144" s="11"/>
      <c r="E144" s="19"/>
      <c r="F144" s="21"/>
      <c r="G144" s="11"/>
      <c r="H144" s="11"/>
      <c r="I144" s="11"/>
      <c r="J144" s="11"/>
      <c r="K144" s="11"/>
      <c r="L144" s="11"/>
      <c r="M144" s="11"/>
      <c r="N144" s="6"/>
    </row>
    <row r="145" spans="1:14" ht="15.75">
      <c r="A145" s="80" t="s">
        <v>15</v>
      </c>
      <c r="B145" s="81"/>
      <c r="C145" s="21">
        <f>C86+C79+C72+C58+C51+C44+C37+C30+C23+C16+C65</f>
        <v>275000</v>
      </c>
      <c r="D145" s="11"/>
      <c r="E145" s="21">
        <f>E86+E79+E72+E58+E51+E44+E37+E30+E23+E16+E65</f>
        <v>273000</v>
      </c>
      <c r="F145" s="11"/>
      <c r="G145" s="21">
        <f>G86+G79+G72+G58+G51+G44+G37+G30+G23+G16+G65</f>
        <v>271000</v>
      </c>
      <c r="H145" s="11"/>
      <c r="I145" s="21" t="e">
        <f>#REF!+I16</f>
        <v>#REF!</v>
      </c>
      <c r="J145" s="11"/>
      <c r="K145" s="12">
        <f>K86+K79+K72+K58+K51+K44+K37+K30+K23+K16+K65</f>
        <v>273000</v>
      </c>
      <c r="L145" s="11"/>
      <c r="M145" s="11"/>
      <c r="N145" s="84">
        <f>N86+N79+N72+N58+N51+N44+N37+N30+N23+N16+N65+N93+N100+N107+N114+N121+N128+N135+N142</f>
        <v>321000</v>
      </c>
    </row>
    <row r="146" spans="1:14" ht="15.75">
      <c r="A146" s="82" t="s">
        <v>16</v>
      </c>
      <c r="B146" s="83"/>
      <c r="C146" s="21"/>
      <c r="D146" s="11"/>
      <c r="E146" s="21"/>
      <c r="F146" s="11"/>
      <c r="G146" s="21"/>
      <c r="H146" s="11"/>
      <c r="I146" s="21"/>
      <c r="J146" s="11"/>
      <c r="K146" s="11"/>
      <c r="L146" s="11"/>
      <c r="M146" s="11"/>
      <c r="N146" s="85"/>
    </row>
    <row r="147" spans="1:14" ht="15.75">
      <c r="A147" s="78" t="s">
        <v>17</v>
      </c>
      <c r="B147" s="79"/>
      <c r="C147" s="53" t="s">
        <v>69</v>
      </c>
      <c r="D147" s="53"/>
      <c r="E147" s="53" t="s">
        <v>70</v>
      </c>
      <c r="F147" s="53"/>
      <c r="G147" s="53" t="s">
        <v>70</v>
      </c>
      <c r="H147" s="53"/>
      <c r="I147" s="53" t="s">
        <v>27</v>
      </c>
      <c r="J147" s="53"/>
      <c r="K147" s="52"/>
      <c r="L147" s="52"/>
      <c r="M147" s="52"/>
      <c r="N147" s="6"/>
    </row>
    <row r="148" spans="1:14" ht="16.5" thickBot="1">
      <c r="A148" s="56" t="s">
        <v>18</v>
      </c>
      <c r="B148" s="57"/>
      <c r="C148" s="42" t="s">
        <v>29</v>
      </c>
      <c r="D148" s="42"/>
      <c r="E148" s="42" t="s">
        <v>30</v>
      </c>
      <c r="F148" s="42"/>
      <c r="G148" s="42" t="s">
        <v>30</v>
      </c>
      <c r="H148" s="42"/>
      <c r="I148" s="42" t="s">
        <v>28</v>
      </c>
      <c r="J148" s="42"/>
      <c r="K148" s="46"/>
      <c r="L148" s="47"/>
      <c r="M148" s="48"/>
      <c r="N148" s="7"/>
    </row>
    <row r="149" spans="1:14" ht="16.5" thickTop="1">
      <c r="A149" s="63"/>
      <c r="B149" s="64" t="s">
        <v>19</v>
      </c>
      <c r="C149" s="65"/>
      <c r="D149" s="68" t="s">
        <v>20</v>
      </c>
      <c r="E149" s="69"/>
      <c r="F149" s="69"/>
      <c r="G149" s="69"/>
      <c r="H149" s="69"/>
      <c r="I149" s="69"/>
      <c r="J149" s="69"/>
      <c r="K149" s="70"/>
      <c r="L149" s="49" t="s">
        <v>21</v>
      </c>
      <c r="M149" s="49"/>
      <c r="N149" s="50"/>
    </row>
    <row r="150" spans="1:14" ht="15.75">
      <c r="A150" s="63"/>
      <c r="B150" s="66"/>
      <c r="C150" s="67"/>
      <c r="D150" s="71"/>
      <c r="E150" s="72"/>
      <c r="F150" s="72"/>
      <c r="G150" s="72"/>
      <c r="H150" s="72"/>
      <c r="I150" s="72"/>
      <c r="J150" s="72"/>
      <c r="K150" s="73"/>
      <c r="L150" s="58" t="s">
        <v>22</v>
      </c>
      <c r="M150" s="59"/>
      <c r="N150" s="60"/>
    </row>
    <row r="151" spans="1:14" ht="27" customHeight="1">
      <c r="A151" s="3"/>
      <c r="B151" s="74" t="s">
        <v>23</v>
      </c>
      <c r="C151" s="11"/>
      <c r="D151" s="37" t="s">
        <v>32</v>
      </c>
      <c r="E151" s="38"/>
      <c r="F151" s="38"/>
      <c r="G151" s="38"/>
      <c r="H151" s="38"/>
      <c r="I151" s="38"/>
      <c r="J151" s="38"/>
      <c r="K151" s="39"/>
      <c r="L151" s="76" t="s">
        <v>80</v>
      </c>
      <c r="M151" s="76"/>
      <c r="N151" s="77"/>
    </row>
    <row r="152" spans="1:14" ht="30" customHeight="1">
      <c r="A152" s="3"/>
      <c r="B152" s="74" t="s">
        <v>24</v>
      </c>
      <c r="C152" s="11"/>
      <c r="D152" s="37" t="s">
        <v>33</v>
      </c>
      <c r="E152" s="38"/>
      <c r="F152" s="38"/>
      <c r="G152" s="38"/>
      <c r="H152" s="38"/>
      <c r="I152" s="38"/>
      <c r="J152" s="38"/>
      <c r="K152" s="39"/>
      <c r="L152" s="61" t="s">
        <v>81</v>
      </c>
      <c r="M152" s="61"/>
      <c r="N152" s="62"/>
    </row>
    <row r="153" spans="1:14" ht="32.25" customHeight="1">
      <c r="A153" s="3"/>
      <c r="B153" s="74" t="s">
        <v>25</v>
      </c>
      <c r="C153" s="11"/>
      <c r="D153" s="37" t="s">
        <v>34</v>
      </c>
      <c r="E153" s="38"/>
      <c r="F153" s="38"/>
      <c r="G153" s="38"/>
      <c r="H153" s="38"/>
      <c r="I153" s="38"/>
      <c r="J153" s="38"/>
      <c r="K153" s="39"/>
      <c r="L153" s="11" t="s">
        <v>82</v>
      </c>
      <c r="M153" s="11"/>
      <c r="N153" s="30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ht="15.75">
      <c r="A155" s="1"/>
    </row>
    <row r="156" ht="15.75">
      <c r="A156" s="1"/>
    </row>
    <row r="157" spans="1:14" ht="15.75">
      <c r="A157" s="75" t="s">
        <v>72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</row>
    <row r="158" spans="1:14" ht="15.75">
      <c r="A158" s="75" t="s">
        <v>71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8"/>
    </row>
  </sheetData>
  <sheetProtection/>
  <mergeCells count="479">
    <mergeCell ref="I58:J58"/>
    <mergeCell ref="K58:M58"/>
    <mergeCell ref="A58:B58"/>
    <mergeCell ref="C58:D58"/>
    <mergeCell ref="E58:F58"/>
    <mergeCell ref="G58:H58"/>
    <mergeCell ref="N55:N56"/>
    <mergeCell ref="A56:B56"/>
    <mergeCell ref="A57:B57"/>
    <mergeCell ref="C57:D57"/>
    <mergeCell ref="E57:F57"/>
    <mergeCell ref="G57:H57"/>
    <mergeCell ref="I57:J57"/>
    <mergeCell ref="K57:M57"/>
    <mergeCell ref="I72:J72"/>
    <mergeCell ref="K72:M72"/>
    <mergeCell ref="A52:B52"/>
    <mergeCell ref="C52:M52"/>
    <mergeCell ref="A53:B53"/>
    <mergeCell ref="C53:M53"/>
    <mergeCell ref="A54:B54"/>
    <mergeCell ref="C54:M54"/>
    <mergeCell ref="A55:B55"/>
    <mergeCell ref="C55:M56"/>
    <mergeCell ref="A72:B72"/>
    <mergeCell ref="C72:D72"/>
    <mergeCell ref="E72:F72"/>
    <mergeCell ref="G72:H72"/>
    <mergeCell ref="N69:N70"/>
    <mergeCell ref="A70:B70"/>
    <mergeCell ref="A71:B71"/>
    <mergeCell ref="C71:D71"/>
    <mergeCell ref="E71:F71"/>
    <mergeCell ref="G71:H71"/>
    <mergeCell ref="A66:B66"/>
    <mergeCell ref="C66:M66"/>
    <mergeCell ref="A67:B67"/>
    <mergeCell ref="C67:M67"/>
    <mergeCell ref="A68:B68"/>
    <mergeCell ref="C68:M68"/>
    <mergeCell ref="A69:B69"/>
    <mergeCell ref="C69:M70"/>
    <mergeCell ref="A79:B79"/>
    <mergeCell ref="C79:D79"/>
    <mergeCell ref="E79:F79"/>
    <mergeCell ref="G79:H79"/>
    <mergeCell ref="I71:J71"/>
    <mergeCell ref="K71:M71"/>
    <mergeCell ref="I79:J79"/>
    <mergeCell ref="K79:M79"/>
    <mergeCell ref="N76:N77"/>
    <mergeCell ref="A77:B77"/>
    <mergeCell ref="A78:B78"/>
    <mergeCell ref="C78:D78"/>
    <mergeCell ref="E78:F78"/>
    <mergeCell ref="G78:H78"/>
    <mergeCell ref="I78:J78"/>
    <mergeCell ref="K78:M78"/>
    <mergeCell ref="I86:J86"/>
    <mergeCell ref="K86:M86"/>
    <mergeCell ref="A73:B73"/>
    <mergeCell ref="C73:M73"/>
    <mergeCell ref="A74:B74"/>
    <mergeCell ref="C74:M74"/>
    <mergeCell ref="A75:B75"/>
    <mergeCell ref="C75:M75"/>
    <mergeCell ref="A76:B76"/>
    <mergeCell ref="C76:M77"/>
    <mergeCell ref="A86:B86"/>
    <mergeCell ref="C86:D86"/>
    <mergeCell ref="E86:F86"/>
    <mergeCell ref="G86:H86"/>
    <mergeCell ref="N83:N84"/>
    <mergeCell ref="A84:B84"/>
    <mergeCell ref="A85:B85"/>
    <mergeCell ref="C85:D85"/>
    <mergeCell ref="E85:F85"/>
    <mergeCell ref="G85:H85"/>
    <mergeCell ref="I85:J85"/>
    <mergeCell ref="K85:M85"/>
    <mergeCell ref="A80:B80"/>
    <mergeCell ref="C80:M80"/>
    <mergeCell ref="A81:B81"/>
    <mergeCell ref="C81:M81"/>
    <mergeCell ref="A82:B82"/>
    <mergeCell ref="C82:M82"/>
    <mergeCell ref="A83:B83"/>
    <mergeCell ref="C83:M84"/>
    <mergeCell ref="I23:J23"/>
    <mergeCell ref="K23:M23"/>
    <mergeCell ref="A23:B23"/>
    <mergeCell ref="C23:D23"/>
    <mergeCell ref="E23:F23"/>
    <mergeCell ref="G23:H23"/>
    <mergeCell ref="N20:N21"/>
    <mergeCell ref="A21:B21"/>
    <mergeCell ref="A22:B22"/>
    <mergeCell ref="C22:D22"/>
    <mergeCell ref="E22:F22"/>
    <mergeCell ref="G22:H22"/>
    <mergeCell ref="I22:J22"/>
    <mergeCell ref="K22:M22"/>
    <mergeCell ref="A19:B19"/>
    <mergeCell ref="C19:M19"/>
    <mergeCell ref="A20:B20"/>
    <mergeCell ref="C20:M21"/>
    <mergeCell ref="A17:B17"/>
    <mergeCell ref="C17:M17"/>
    <mergeCell ref="A18:B18"/>
    <mergeCell ref="C18:M18"/>
    <mergeCell ref="I51:J51"/>
    <mergeCell ref="K51:M51"/>
    <mergeCell ref="A50:B50"/>
    <mergeCell ref="C50:D50"/>
    <mergeCell ref="A51:B51"/>
    <mergeCell ref="C51:D51"/>
    <mergeCell ref="E51:F51"/>
    <mergeCell ref="G51:H51"/>
    <mergeCell ref="E50:F50"/>
    <mergeCell ref="G50:H50"/>
    <mergeCell ref="A48:B48"/>
    <mergeCell ref="C48:M49"/>
    <mergeCell ref="I50:J50"/>
    <mergeCell ref="K50:M50"/>
    <mergeCell ref="N48:N49"/>
    <mergeCell ref="A49:B49"/>
    <mergeCell ref="I30:J30"/>
    <mergeCell ref="K30:M30"/>
    <mergeCell ref="A45:B45"/>
    <mergeCell ref="C45:M45"/>
    <mergeCell ref="A46:B46"/>
    <mergeCell ref="C46:M46"/>
    <mergeCell ref="E37:F37"/>
    <mergeCell ref="G37:H37"/>
    <mergeCell ref="I44:J44"/>
    <mergeCell ref="K44:M44"/>
    <mergeCell ref="A47:B47"/>
    <mergeCell ref="C47:M47"/>
    <mergeCell ref="A30:B30"/>
    <mergeCell ref="C30:D30"/>
    <mergeCell ref="E30:F30"/>
    <mergeCell ref="G30:H30"/>
    <mergeCell ref="I37:J37"/>
    <mergeCell ref="K37:M37"/>
    <mergeCell ref="A37:B37"/>
    <mergeCell ref="C37:D37"/>
    <mergeCell ref="N27:N28"/>
    <mergeCell ref="A28:B28"/>
    <mergeCell ref="A29:B29"/>
    <mergeCell ref="C29:D29"/>
    <mergeCell ref="E29:F29"/>
    <mergeCell ref="G29:H29"/>
    <mergeCell ref="I29:J29"/>
    <mergeCell ref="K29:M29"/>
    <mergeCell ref="A27:B27"/>
    <mergeCell ref="C27:M28"/>
    <mergeCell ref="A24:B24"/>
    <mergeCell ref="C24:M24"/>
    <mergeCell ref="A25:B25"/>
    <mergeCell ref="C25:M25"/>
    <mergeCell ref="A26:B26"/>
    <mergeCell ref="C26:M26"/>
    <mergeCell ref="N34:N35"/>
    <mergeCell ref="A35:B35"/>
    <mergeCell ref="A36:B36"/>
    <mergeCell ref="C36:D36"/>
    <mergeCell ref="E36:F36"/>
    <mergeCell ref="G36:H36"/>
    <mergeCell ref="I36:J36"/>
    <mergeCell ref="K36:M36"/>
    <mergeCell ref="A34:B34"/>
    <mergeCell ref="C34:M35"/>
    <mergeCell ref="A31:B31"/>
    <mergeCell ref="C31:M31"/>
    <mergeCell ref="A32:B32"/>
    <mergeCell ref="C32:M32"/>
    <mergeCell ref="A33:B33"/>
    <mergeCell ref="C33:M33"/>
    <mergeCell ref="N41:N42"/>
    <mergeCell ref="A42:B42"/>
    <mergeCell ref="A43:B43"/>
    <mergeCell ref="C43:D43"/>
    <mergeCell ref="E43:F43"/>
    <mergeCell ref="G43:H43"/>
    <mergeCell ref="K43:M43"/>
    <mergeCell ref="A40:B40"/>
    <mergeCell ref="C40:M40"/>
    <mergeCell ref="A41:B41"/>
    <mergeCell ref="C41:M42"/>
    <mergeCell ref="A44:B44"/>
    <mergeCell ref="C44:D44"/>
    <mergeCell ref="E44:F44"/>
    <mergeCell ref="G44:H44"/>
    <mergeCell ref="A38:B38"/>
    <mergeCell ref="C38:M38"/>
    <mergeCell ref="A39:B39"/>
    <mergeCell ref="C39:M39"/>
    <mergeCell ref="N13:N14"/>
    <mergeCell ref="A14:B14"/>
    <mergeCell ref="A15:B15"/>
    <mergeCell ref="C15:D15"/>
    <mergeCell ref="E15:F15"/>
    <mergeCell ref="G15:H15"/>
    <mergeCell ref="A13:B13"/>
    <mergeCell ref="C13:M14"/>
    <mergeCell ref="A7:B9"/>
    <mergeCell ref="C7:J7"/>
    <mergeCell ref="K7:M9"/>
    <mergeCell ref="C11:M11"/>
    <mergeCell ref="A11:B11"/>
    <mergeCell ref="I8:J9"/>
    <mergeCell ref="A10:B10"/>
    <mergeCell ref="A1:N1"/>
    <mergeCell ref="A2:N2"/>
    <mergeCell ref="A3:N3"/>
    <mergeCell ref="A5:F5"/>
    <mergeCell ref="J5:N5"/>
    <mergeCell ref="C145:D146"/>
    <mergeCell ref="I145:J146"/>
    <mergeCell ref="I147:J147"/>
    <mergeCell ref="N145:N146"/>
    <mergeCell ref="G8:H9"/>
    <mergeCell ref="E8:F9"/>
    <mergeCell ref="C8:D9"/>
    <mergeCell ref="I15:J15"/>
    <mergeCell ref="K15:M15"/>
    <mergeCell ref="I43:J43"/>
    <mergeCell ref="B151:C151"/>
    <mergeCell ref="D151:K151"/>
    <mergeCell ref="A157:N157"/>
    <mergeCell ref="A158:M158"/>
    <mergeCell ref="L151:N151"/>
    <mergeCell ref="K145:M146"/>
    <mergeCell ref="A147:B147"/>
    <mergeCell ref="C147:D147"/>
    <mergeCell ref="A145:B145"/>
    <mergeCell ref="A146:B146"/>
    <mergeCell ref="L150:N150"/>
    <mergeCell ref="L153:N153"/>
    <mergeCell ref="L152:N152"/>
    <mergeCell ref="A149:A150"/>
    <mergeCell ref="B149:C150"/>
    <mergeCell ref="D149:K150"/>
    <mergeCell ref="B153:C153"/>
    <mergeCell ref="D153:K153"/>
    <mergeCell ref="B152:C152"/>
    <mergeCell ref="D152:K152"/>
    <mergeCell ref="G148:H148"/>
    <mergeCell ref="G144:H144"/>
    <mergeCell ref="G147:H147"/>
    <mergeCell ref="E145:F146"/>
    <mergeCell ref="A144:B144"/>
    <mergeCell ref="A148:B148"/>
    <mergeCell ref="C148:D148"/>
    <mergeCell ref="E147:F147"/>
    <mergeCell ref="C144:D144"/>
    <mergeCell ref="E144:F144"/>
    <mergeCell ref="E148:F148"/>
    <mergeCell ref="N7:N9"/>
    <mergeCell ref="K148:M148"/>
    <mergeCell ref="I148:J148"/>
    <mergeCell ref="L149:N149"/>
    <mergeCell ref="K143:M143"/>
    <mergeCell ref="C10:M10"/>
    <mergeCell ref="K147:M147"/>
    <mergeCell ref="G145:H146"/>
    <mergeCell ref="I144:J144"/>
    <mergeCell ref="K144:M144"/>
    <mergeCell ref="A16:B16"/>
    <mergeCell ref="C16:D16"/>
    <mergeCell ref="A12:B12"/>
    <mergeCell ref="C12:M12"/>
    <mergeCell ref="E16:F16"/>
    <mergeCell ref="G16:H16"/>
    <mergeCell ref="I16:J16"/>
    <mergeCell ref="K16:M16"/>
    <mergeCell ref="A143:B143"/>
    <mergeCell ref="I143:J143"/>
    <mergeCell ref="G143:H143"/>
    <mergeCell ref="E143:F143"/>
    <mergeCell ref="C143:D143"/>
    <mergeCell ref="A59:B59"/>
    <mergeCell ref="C59:M59"/>
    <mergeCell ref="A60:B60"/>
    <mergeCell ref="C60:M60"/>
    <mergeCell ref="A61:B61"/>
    <mergeCell ref="C61:M61"/>
    <mergeCell ref="A62:B62"/>
    <mergeCell ref="C62:M63"/>
    <mergeCell ref="N62:N63"/>
    <mergeCell ref="A63:B63"/>
    <mergeCell ref="A64:B64"/>
    <mergeCell ref="C64:D64"/>
    <mergeCell ref="E64:F64"/>
    <mergeCell ref="G64:H64"/>
    <mergeCell ref="I64:J64"/>
    <mergeCell ref="K64:M64"/>
    <mergeCell ref="I65:J65"/>
    <mergeCell ref="K65:M65"/>
    <mergeCell ref="A65:B65"/>
    <mergeCell ref="C65:D65"/>
    <mergeCell ref="E65:F65"/>
    <mergeCell ref="G65:H65"/>
    <mergeCell ref="A87:B87"/>
    <mergeCell ref="C87:M87"/>
    <mergeCell ref="A88:B88"/>
    <mergeCell ref="C88:M88"/>
    <mergeCell ref="A89:B89"/>
    <mergeCell ref="C89:M89"/>
    <mergeCell ref="A90:B90"/>
    <mergeCell ref="C90:M91"/>
    <mergeCell ref="N90:N91"/>
    <mergeCell ref="A91:B91"/>
    <mergeCell ref="A92:B92"/>
    <mergeCell ref="C92:D92"/>
    <mergeCell ref="E92:F92"/>
    <mergeCell ref="G92:H92"/>
    <mergeCell ref="I92:J92"/>
    <mergeCell ref="K92:M92"/>
    <mergeCell ref="I93:J93"/>
    <mergeCell ref="K93:M93"/>
    <mergeCell ref="A93:B93"/>
    <mergeCell ref="C93:D93"/>
    <mergeCell ref="E93:F93"/>
    <mergeCell ref="G93:H93"/>
    <mergeCell ref="A94:B94"/>
    <mergeCell ref="C94:M94"/>
    <mergeCell ref="A101:B101"/>
    <mergeCell ref="C101:M101"/>
    <mergeCell ref="N97:N98"/>
    <mergeCell ref="A98:B98"/>
    <mergeCell ref="A95:B95"/>
    <mergeCell ref="C95:M95"/>
    <mergeCell ref="A96:B96"/>
    <mergeCell ref="C96:M96"/>
    <mergeCell ref="E99:F99"/>
    <mergeCell ref="G99:H99"/>
    <mergeCell ref="A97:B97"/>
    <mergeCell ref="C97:M98"/>
    <mergeCell ref="I99:J99"/>
    <mergeCell ref="K99:M99"/>
    <mergeCell ref="A99:B99"/>
    <mergeCell ref="C99:D99"/>
    <mergeCell ref="A100:B100"/>
    <mergeCell ref="C100:D100"/>
    <mergeCell ref="E100:F100"/>
    <mergeCell ref="G100:H100"/>
    <mergeCell ref="I100:J100"/>
    <mergeCell ref="K100:M100"/>
    <mergeCell ref="N104:N105"/>
    <mergeCell ref="A105:B105"/>
    <mergeCell ref="A102:B102"/>
    <mergeCell ref="C102:M102"/>
    <mergeCell ref="A103:B103"/>
    <mergeCell ref="C103:M103"/>
    <mergeCell ref="E106:F106"/>
    <mergeCell ref="G106:H106"/>
    <mergeCell ref="A104:B104"/>
    <mergeCell ref="C104:M105"/>
    <mergeCell ref="I106:J106"/>
    <mergeCell ref="K106:M106"/>
    <mergeCell ref="A106:B106"/>
    <mergeCell ref="C106:D106"/>
    <mergeCell ref="A107:B107"/>
    <mergeCell ref="C107:D107"/>
    <mergeCell ref="E107:F107"/>
    <mergeCell ref="G107:H107"/>
    <mergeCell ref="I107:J107"/>
    <mergeCell ref="K107:M107"/>
    <mergeCell ref="A108:B108"/>
    <mergeCell ref="C108:M108"/>
    <mergeCell ref="A109:B109"/>
    <mergeCell ref="C109:M109"/>
    <mergeCell ref="A110:B110"/>
    <mergeCell ref="C110:M110"/>
    <mergeCell ref="A111:B111"/>
    <mergeCell ref="C111:M112"/>
    <mergeCell ref="N111:N112"/>
    <mergeCell ref="A112:B112"/>
    <mergeCell ref="A113:B113"/>
    <mergeCell ref="C113:D113"/>
    <mergeCell ref="E113:F113"/>
    <mergeCell ref="G113:H113"/>
    <mergeCell ref="I113:J113"/>
    <mergeCell ref="K113:M113"/>
    <mergeCell ref="I114:J114"/>
    <mergeCell ref="K114:M114"/>
    <mergeCell ref="A114:B114"/>
    <mergeCell ref="C114:D114"/>
    <mergeCell ref="E114:F114"/>
    <mergeCell ref="G114:H114"/>
    <mergeCell ref="K134:M134"/>
    <mergeCell ref="C135:D135"/>
    <mergeCell ref="A134:B134"/>
    <mergeCell ref="A135:B135"/>
    <mergeCell ref="C134:D134"/>
    <mergeCell ref="E134:F134"/>
    <mergeCell ref="A137:B137"/>
    <mergeCell ref="C136:M136"/>
    <mergeCell ref="C137:M137"/>
    <mergeCell ref="A136:B136"/>
    <mergeCell ref="A115:B115"/>
    <mergeCell ref="C115:M115"/>
    <mergeCell ref="A116:B116"/>
    <mergeCell ref="C116:M116"/>
    <mergeCell ref="A117:B117"/>
    <mergeCell ref="C117:M117"/>
    <mergeCell ref="A118:B118"/>
    <mergeCell ref="C118:M119"/>
    <mergeCell ref="N118:N119"/>
    <mergeCell ref="A119:B119"/>
    <mergeCell ref="A120:B120"/>
    <mergeCell ref="C120:D120"/>
    <mergeCell ref="E120:F120"/>
    <mergeCell ref="G120:H120"/>
    <mergeCell ref="I120:J120"/>
    <mergeCell ref="K120:M120"/>
    <mergeCell ref="I121:J121"/>
    <mergeCell ref="K121:M121"/>
    <mergeCell ref="A122:B122"/>
    <mergeCell ref="C122:M122"/>
    <mergeCell ref="A121:B121"/>
    <mergeCell ref="C121:D121"/>
    <mergeCell ref="E121:F121"/>
    <mergeCell ref="G121:H121"/>
    <mergeCell ref="N125:N126"/>
    <mergeCell ref="A126:B126"/>
    <mergeCell ref="A123:B123"/>
    <mergeCell ref="C123:M123"/>
    <mergeCell ref="A124:B124"/>
    <mergeCell ref="C124:M124"/>
    <mergeCell ref="E127:F127"/>
    <mergeCell ref="G127:H127"/>
    <mergeCell ref="A125:B125"/>
    <mergeCell ref="C125:M126"/>
    <mergeCell ref="I127:J127"/>
    <mergeCell ref="K127:M127"/>
    <mergeCell ref="A127:B127"/>
    <mergeCell ref="C127:D127"/>
    <mergeCell ref="A128:B128"/>
    <mergeCell ref="C128:D128"/>
    <mergeCell ref="E128:F128"/>
    <mergeCell ref="G128:H128"/>
    <mergeCell ref="I128:J128"/>
    <mergeCell ref="K128:M128"/>
    <mergeCell ref="A129:B129"/>
    <mergeCell ref="C129:M129"/>
    <mergeCell ref="A130:B130"/>
    <mergeCell ref="C130:M130"/>
    <mergeCell ref="A131:B131"/>
    <mergeCell ref="C131:M131"/>
    <mergeCell ref="C132:M133"/>
    <mergeCell ref="N132:N133"/>
    <mergeCell ref="A132:B132"/>
    <mergeCell ref="A133:B133"/>
    <mergeCell ref="E135:F135"/>
    <mergeCell ref="G135:H135"/>
    <mergeCell ref="I135:J135"/>
    <mergeCell ref="K135:M135"/>
    <mergeCell ref="G134:H134"/>
    <mergeCell ref="I134:J134"/>
    <mergeCell ref="A138:B138"/>
    <mergeCell ref="C138:M138"/>
    <mergeCell ref="A139:B139"/>
    <mergeCell ref="C139:M140"/>
    <mergeCell ref="N139:N140"/>
    <mergeCell ref="A140:B140"/>
    <mergeCell ref="A141:B141"/>
    <mergeCell ref="C141:D141"/>
    <mergeCell ref="E141:F141"/>
    <mergeCell ref="G141:H141"/>
    <mergeCell ref="I141:J141"/>
    <mergeCell ref="K141:M141"/>
    <mergeCell ref="I142:J142"/>
    <mergeCell ref="K142:M142"/>
    <mergeCell ref="A142:B142"/>
    <mergeCell ref="C142:D142"/>
    <mergeCell ref="E142:F142"/>
    <mergeCell ref="G142:H14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  <rowBreaks count="3" manualBreakCount="3">
    <brk id="18" max="13" man="1"/>
    <brk id="32" max="13" man="1"/>
    <brk id="1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Захарова Наталья Борисовна</cp:lastModifiedBy>
  <cp:lastPrinted>2011-11-20T12:41:15Z</cp:lastPrinted>
  <dcterms:created xsi:type="dcterms:W3CDTF">2009-09-17T11:11:38Z</dcterms:created>
  <dcterms:modified xsi:type="dcterms:W3CDTF">2011-11-22T10:33:59Z</dcterms:modified>
  <cp:category/>
  <cp:version/>
  <cp:contentType/>
  <cp:contentStatus/>
</cp:coreProperties>
</file>